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13125" windowHeight="15285" tabRatio="755" activeTab="2"/>
  </bookViews>
  <sheets>
    <sheet name="NASLOVNA" sheetId="33" r:id="rId1"/>
    <sheet name="OPĆI UVJETI 1" sheetId="34" r:id="rId2"/>
    <sheet name="Građevinski radovi Hitna Klanec" sheetId="20" r:id="rId3"/>
    <sheet name="ELEKTRO" sheetId="38" r:id="rId4"/>
    <sheet name="Opći uvjeti" sheetId="25" r:id="rId5"/>
    <sheet name="A. VODOVOD" sheetId="27" r:id="rId6"/>
    <sheet name="B. Odvodnja" sheetId="26" r:id="rId7"/>
    <sheet name="C. Sanitarna oprema" sheetId="28" r:id="rId8"/>
    <sheet name="D. VENTILACIJA" sheetId="32" r:id="rId9"/>
    <sheet name="E. GRIJANJE" sheetId="35" r:id="rId10"/>
    <sheet name="F. HLAĐENJE" sheetId="37" r:id="rId11"/>
    <sheet name="REKAPITUALCIJA" sheetId="30" r:id="rId12"/>
    <sheet name="Sveukupno" sheetId="31" r:id="rId13"/>
  </sheets>
  <externalReferences>
    <externalReference r:id="rId14"/>
  </externalReferences>
  <definedNames>
    <definedName name="cop" localSheetId="10">#REF!</definedName>
    <definedName name="cop">#REF!</definedName>
    <definedName name="Gradjevina" localSheetId="10">#REF!</definedName>
    <definedName name="Gradjevina">#REF!</definedName>
    <definedName name="hala" localSheetId="10">#REF!</definedName>
    <definedName name="hala">#REF!</definedName>
    <definedName name="hep" localSheetId="10">#REF!</definedName>
    <definedName name="hep">#REF!</definedName>
    <definedName name="_xlnm.Print_Titles" localSheetId="6">'B. Odvodnja'!$1:$3</definedName>
    <definedName name="_xlnm.Print_Titles" localSheetId="7">'C. Sanitarna oprema'!$2:$4</definedName>
    <definedName name="_xlnm.Print_Titles" localSheetId="8">'D. VENTILACIJA'!$1:$4</definedName>
    <definedName name="_xlnm.Print_Titles" localSheetId="9">'E. GRIJANJE'!$1:$3</definedName>
    <definedName name="_xlnm.Print_Titles" localSheetId="10">'F. HLAĐENJE'!$1:$3</definedName>
    <definedName name="_xlnm.Print_Titles" localSheetId="11">REKAPITUALCIJA!$1:$3</definedName>
    <definedName name="OBRAČUN" localSheetId="10">#REF!</definedName>
    <definedName name="OBRAČUN">#REF!</definedName>
    <definedName name="OLE_LINK7" localSheetId="9">'E. GRIJANJE'!#REF!</definedName>
    <definedName name="OLE_LINK7" localSheetId="10">'F. HLAĐENJE'!#REF!</definedName>
    <definedName name="_xlnm.Print_Area" localSheetId="5">'A. VODOVOD'!$A$1:$F$49</definedName>
    <definedName name="_xlnm.Print_Area" localSheetId="6">'B. Odvodnja'!$A$1:$F$32</definedName>
    <definedName name="_xlnm.Print_Area" localSheetId="7">'C. Sanitarna oprema'!$A$1:$F$51</definedName>
    <definedName name="_xlnm.Print_Area" localSheetId="8">'D. VENTILACIJA'!$A$1:$F$26</definedName>
    <definedName name="_xlnm.Print_Area" localSheetId="9">'E. GRIJANJE'!$A$1:$F$43</definedName>
    <definedName name="_xlnm.Print_Area" localSheetId="10">'F. HLAĐENJE'!$A$1:$F$43</definedName>
    <definedName name="_xlnm.Print_Area" localSheetId="2">'Građevinski radovi Hitna Klanec'!$A$1:$F$210</definedName>
    <definedName name="_xlnm.Print_Area" localSheetId="11">REKAPITUALCIJA!$A$1:$F$39</definedName>
    <definedName name="_xlnm.Print_Area" localSheetId="12">Sveukupno!$A$1:$I$49</definedName>
    <definedName name="Ponudjac" localSheetId="10">#REF!</definedName>
    <definedName name="Ponudjac">#REF!</definedName>
    <definedName name="pop" localSheetId="10">#REF!</definedName>
    <definedName name="pop">#REF!</definedName>
    <definedName name="TROŠKOVNIK" localSheetId="10">#REF!</definedName>
    <definedName name="TROŠKOVNIK">#REF!</definedName>
    <definedName name="zop" localSheetId="10">#REF!</definedName>
    <definedName name="zop">#REF!</definedName>
    <definedName name="ZZZZ" localSheetId="10">#REF!</definedName>
    <definedName name="ZZZZ">#REF!</definedName>
  </definedNames>
  <calcPr calcId="145621" fullPrecision="0"/>
</workbook>
</file>

<file path=xl/calcChain.xml><?xml version="1.0" encoding="utf-8"?>
<calcChain xmlns="http://schemas.openxmlformats.org/spreadsheetml/2006/main">
  <c r="F26" i="32" l="1"/>
  <c r="F140" i="38" l="1"/>
  <c r="F142" i="20" l="1"/>
  <c r="F156" i="20"/>
  <c r="F133" i="20"/>
  <c r="F46" i="20" l="1"/>
  <c r="F48" i="20"/>
  <c r="F96" i="20"/>
  <c r="F127" i="20"/>
  <c r="F45" i="27"/>
  <c r="F11" i="27"/>
  <c r="F54" i="20"/>
  <c r="F182" i="20"/>
  <c r="F181" i="20"/>
  <c r="F180" i="20"/>
  <c r="F174" i="20"/>
  <c r="F152" i="20"/>
  <c r="F148" i="20"/>
  <c r="F28" i="20"/>
  <c r="F27" i="20"/>
  <c r="F26" i="20"/>
  <c r="F32" i="20"/>
  <c r="F14" i="20"/>
  <c r="F20" i="20"/>
  <c r="F222" i="38" l="1"/>
  <c r="F220" i="38"/>
  <c r="F224" i="38" s="1"/>
  <c r="F239" i="38" s="1"/>
  <c r="F205" i="38"/>
  <c r="F203" i="38"/>
  <c r="F201" i="38"/>
  <c r="F199" i="38"/>
  <c r="F207" i="38" s="1"/>
  <c r="F197" i="38"/>
  <c r="F195" i="38"/>
  <c r="F189" i="38"/>
  <c r="F187" i="38"/>
  <c r="F191" i="38" s="1"/>
  <c r="F181" i="38"/>
  <c r="F174" i="38"/>
  <c r="F168" i="38"/>
  <c r="F182" i="38" s="1"/>
  <c r="F162" i="38"/>
  <c r="F155" i="38"/>
  <c r="F151" i="38"/>
  <c r="F149" i="38"/>
  <c r="F164" i="38" s="1"/>
  <c r="F138" i="38"/>
  <c r="F136" i="38"/>
  <c r="F134" i="38"/>
  <c r="F132" i="38"/>
  <c r="F142" i="38" s="1"/>
  <c r="F126" i="38"/>
  <c r="F233" i="38" s="1"/>
  <c r="F124" i="38"/>
  <c r="F110" i="38"/>
  <c r="F112" i="38" s="1"/>
  <c r="F98" i="38"/>
  <c r="F97" i="38"/>
  <c r="F96" i="38"/>
  <c r="F95" i="38"/>
  <c r="F94" i="38"/>
  <c r="F93" i="38"/>
  <c r="F92" i="38"/>
  <c r="F91" i="38"/>
  <c r="F90" i="38"/>
  <c r="F89" i="38"/>
  <c r="F88" i="38"/>
  <c r="F87" i="38"/>
  <c r="F86" i="38"/>
  <c r="F85" i="38"/>
  <c r="F84" i="38"/>
  <c r="F83" i="38"/>
  <c r="F82" i="38"/>
  <c r="F81" i="38"/>
  <c r="F80" i="38"/>
  <c r="F79" i="38"/>
  <c r="F78" i="38"/>
  <c r="F77" i="38"/>
  <c r="F76" i="38"/>
  <c r="F75" i="38"/>
  <c r="F74" i="38"/>
  <c r="F73" i="38"/>
  <c r="F72" i="38"/>
  <c r="F71" i="38"/>
  <c r="F70" i="38"/>
  <c r="F63" i="38"/>
  <c r="F65" i="38" s="1"/>
  <c r="F48" i="38"/>
  <c r="F46" i="38"/>
  <c r="F24" i="38"/>
  <c r="F22" i="38"/>
  <c r="F16" i="38"/>
  <c r="F14" i="38"/>
  <c r="F7" i="38"/>
  <c r="F229" i="38" s="1"/>
  <c r="F26" i="38" l="1"/>
  <c r="F18" i="38"/>
  <c r="F235" i="38"/>
  <c r="F100" i="38"/>
  <c r="F115" i="38" s="1"/>
  <c r="F231" i="38" s="1"/>
  <c r="F210" i="38"/>
  <c r="F237" i="38" s="1"/>
  <c r="F28" i="37"/>
  <c r="F24" i="37"/>
  <c r="F21" i="37"/>
  <c r="F13" i="37"/>
  <c r="F12" i="37"/>
  <c r="B25" i="30"/>
  <c r="F39" i="37"/>
  <c r="F34" i="37"/>
  <c r="F30" i="37"/>
  <c r="F27" i="37"/>
  <c r="F20" i="37"/>
  <c r="F19" i="37"/>
  <c r="F16" i="37"/>
  <c r="F14" i="37"/>
  <c r="F10" i="37"/>
  <c r="F8" i="37"/>
  <c r="F241" i="38" l="1"/>
  <c r="H6" i="31" s="1"/>
  <c r="F41" i="37"/>
  <c r="F26" i="30" s="1"/>
  <c r="F29" i="28"/>
  <c r="F30" i="28"/>
  <c r="F31" i="28"/>
  <c r="F32" i="28"/>
  <c r="F33" i="28"/>
  <c r="F34" i="28"/>
  <c r="F39" i="28"/>
  <c r="F40" i="28"/>
  <c r="F41" i="28"/>
  <c r="F20" i="35"/>
  <c r="F21" i="35"/>
  <c r="F39" i="35" l="1"/>
  <c r="F37" i="35"/>
  <c r="F33" i="35"/>
  <c r="F29" i="35"/>
  <c r="F27" i="35"/>
  <c r="F19" i="35"/>
  <c r="F16" i="35"/>
  <c r="F14" i="35"/>
  <c r="F12" i="35"/>
  <c r="F10" i="35"/>
  <c r="F8" i="35"/>
  <c r="F6" i="35"/>
  <c r="B22" i="30"/>
  <c r="F41" i="35" l="1"/>
  <c r="F23" i="30" s="1"/>
  <c r="F20" i="32"/>
  <c r="F119" i="20"/>
  <c r="F38" i="28" l="1"/>
  <c r="F28" i="28" l="1"/>
  <c r="F12" i="28"/>
  <c r="F24" i="28" l="1"/>
  <c r="F13" i="27" l="1"/>
  <c r="F9" i="27"/>
  <c r="F68" i="20"/>
  <c r="F10" i="27"/>
  <c r="F56" i="20"/>
  <c r="F67" i="20"/>
  <c r="F98" i="20"/>
  <c r="F94" i="20"/>
  <c r="F100" i="20"/>
  <c r="F102" i="20"/>
  <c r="F104" i="20"/>
  <c r="F106" i="20"/>
  <c r="F130" i="20"/>
  <c r="F124" i="20"/>
  <c r="F123" i="20"/>
  <c r="F122" i="20"/>
  <c r="F121" i="20"/>
  <c r="F120" i="20"/>
  <c r="F136" i="20"/>
  <c r="F162" i="20"/>
  <c r="F172" i="20"/>
  <c r="F177" i="20"/>
  <c r="F178" i="20"/>
  <c r="B207" i="20"/>
  <c r="F78" i="20"/>
  <c r="F163" i="20"/>
  <c r="F161" i="20"/>
  <c r="F109" i="20" l="1"/>
  <c r="F165" i="20"/>
  <c r="F207" i="20" s="1"/>
  <c r="F64" i="20"/>
  <c r="F65" i="20"/>
  <c r="F66" i="20"/>
  <c r="F8" i="20"/>
  <c r="F30" i="20"/>
  <c r="F17" i="20"/>
  <c r="F18" i="20"/>
  <c r="F19" i="20"/>
  <c r="F22" i="20"/>
  <c r="F23" i="20"/>
  <c r="F24" i="20"/>
  <c r="F13" i="20"/>
  <c r="F16" i="20"/>
  <c r="F36" i="28" l="1"/>
  <c r="F42" i="28"/>
  <c r="F43" i="28"/>
  <c r="F27" i="28"/>
  <c r="F17" i="27"/>
  <c r="F63" i="20"/>
  <c r="F84" i="20"/>
  <c r="F85" i="20"/>
  <c r="F83" i="20"/>
  <c r="F80" i="20"/>
  <c r="F34" i="20"/>
  <c r="B19" i="30"/>
  <c r="F9" i="32"/>
  <c r="F12" i="32"/>
  <c r="F14" i="32"/>
  <c r="F17" i="32"/>
  <c r="F23" i="32"/>
  <c r="A8" i="30"/>
  <c r="A9" i="30"/>
  <c r="B9" i="30"/>
  <c r="A13" i="30"/>
  <c r="B13" i="30"/>
  <c r="A16" i="30"/>
  <c r="B16" i="30"/>
  <c r="F11" i="28"/>
  <c r="F13" i="28"/>
  <c r="F14" i="28"/>
  <c r="F15" i="28"/>
  <c r="F16" i="28"/>
  <c r="F19" i="28"/>
  <c r="F22" i="28"/>
  <c r="F25" i="28"/>
  <c r="F26" i="28"/>
  <c r="F44" i="28"/>
  <c r="B47" i="28"/>
  <c r="F22" i="27"/>
  <c r="F23" i="27"/>
  <c r="F26" i="27"/>
  <c r="F27" i="27"/>
  <c r="F30" i="27"/>
  <c r="F32" i="27"/>
  <c r="F34" i="27"/>
  <c r="F38" i="27"/>
  <c r="F40" i="27"/>
  <c r="F43" i="27"/>
  <c r="F10" i="26"/>
  <c r="F13" i="26"/>
  <c r="F14" i="26"/>
  <c r="F16" i="26"/>
  <c r="F18" i="26"/>
  <c r="F21" i="26"/>
  <c r="F23" i="26"/>
  <c r="F25" i="26"/>
  <c r="F27" i="26"/>
  <c r="A29" i="26"/>
  <c r="B29" i="26"/>
  <c r="F184" i="20"/>
  <c r="F10" i="20"/>
  <c r="F12" i="20"/>
  <c r="F176" i="20"/>
  <c r="F139" i="20"/>
  <c r="F52" i="20"/>
  <c r="F38" i="20"/>
  <c r="F37" i="20"/>
  <c r="F154" i="20"/>
  <c r="F118" i="20"/>
  <c r="B204" i="20"/>
  <c r="F50" i="20"/>
  <c r="F70" i="20"/>
  <c r="F62" i="20"/>
  <c r="F61" i="20"/>
  <c r="F58" i="20"/>
  <c r="F150" i="20"/>
  <c r="B203" i="20"/>
  <c r="F171" i="20"/>
  <c r="F186" i="20" s="1"/>
  <c r="F146" i="20"/>
  <c r="F60" i="20"/>
  <c r="F72" i="20"/>
  <c r="F147" i="20"/>
  <c r="B205" i="20"/>
  <c r="B208" i="20"/>
  <c r="B206" i="20"/>
  <c r="B202" i="20"/>
  <c r="B201" i="20"/>
  <c r="F73" i="20" l="1"/>
  <c r="F202" i="20" s="1"/>
  <c r="F41" i="20"/>
  <c r="F201" i="20" s="1"/>
  <c r="F204" i="20"/>
  <c r="F208" i="20"/>
  <c r="F88" i="20"/>
  <c r="F203" i="20" s="1"/>
  <c r="F206" i="20"/>
  <c r="F47" i="28"/>
  <c r="F17" i="30" s="1"/>
  <c r="F20" i="30"/>
  <c r="F29" i="26"/>
  <c r="F31" i="26" s="1"/>
  <c r="F9" i="30"/>
  <c r="F10" i="30" s="1"/>
  <c r="F205" i="20" l="1"/>
  <c r="H205" i="20" s="1"/>
  <c r="H209" i="20" s="1"/>
  <c r="F13" i="30"/>
  <c r="F14" i="30" s="1"/>
  <c r="F47" i="27"/>
  <c r="F29" i="30" l="1"/>
  <c r="H7" i="31" s="1"/>
  <c r="F209" i="20"/>
  <c r="H5" i="31" s="1"/>
  <c r="I205" i="20"/>
  <c r="H8" i="31" l="1"/>
  <c r="H9" i="31" s="1"/>
  <c r="H10" i="31" s="1"/>
</calcChain>
</file>

<file path=xl/sharedStrings.xml><?xml version="1.0" encoding="utf-8"?>
<sst xmlns="http://schemas.openxmlformats.org/spreadsheetml/2006/main" count="953" uniqueCount="596">
  <si>
    <t>Zidarski radovi ukupno:</t>
  </si>
  <si>
    <t xml:space="preserve">GRAĐEVINA: </t>
  </si>
  <si>
    <t xml:space="preserve">LOKACIJA: </t>
  </si>
  <si>
    <t>Direktor:</t>
  </si>
  <si>
    <t xml:space="preserve">m² </t>
  </si>
  <si>
    <t>paušal</t>
  </si>
  <si>
    <t>A/ PRIPREMNI RADOVI, RAZGRADNJE, DEMONTAŽE</t>
  </si>
  <si>
    <t>kom</t>
  </si>
  <si>
    <t>I</t>
  </si>
  <si>
    <t>Ukupno: KN</t>
  </si>
  <si>
    <t>Izradio:</t>
  </si>
  <si>
    <t>Pripremni radovi, razgradnje, demontaže ukupno:</t>
  </si>
  <si>
    <t>sati</t>
  </si>
  <si>
    <t>Keramičarski radovi ukupno:</t>
  </si>
  <si>
    <t>za graditeljstvo, inženjering, unutarnju i vanjsku trgovinu i usuge</t>
  </si>
  <si>
    <t>E-mail: zvonko@bening.hr; tel: 049/222-489; 049/222-290; GSM 098/251-396</t>
  </si>
  <si>
    <t xml:space="preserve">TROŠKOVNIK </t>
  </si>
  <si>
    <t>BENING d.o.o.</t>
  </si>
  <si>
    <t>B/ ZIDARSKI RADOVI</t>
  </si>
  <si>
    <t>Stolarski radovi ukupno:</t>
  </si>
  <si>
    <t xml:space="preserve">REKAPITULACIJA </t>
  </si>
  <si>
    <t>Zidarska pripomoć instalaterima i obrtnicima tokom gradnje (ugradbe, prijenosi, štemanja i sl.), predviđa se paušalni iznos. Točan obračun po upisu u građevinsku knjigu s odobrenjem nadzornog inženjera.</t>
  </si>
  <si>
    <t>Soboslikarsko ličilački radovi ukupno:</t>
  </si>
  <si>
    <t>49210 ZABOK, K.Š. Gjalskog 2/1; www.bening.hr</t>
  </si>
  <si>
    <r>
      <rPr>
        <b/>
        <sz val="11"/>
        <color indexed="8"/>
        <rFont val="Arial"/>
        <family val="2"/>
        <charset val="238"/>
      </rPr>
      <t>Zvonko Benjak,</t>
    </r>
    <r>
      <rPr>
        <b/>
        <sz val="10"/>
        <color indexed="8"/>
        <rFont val="Arial"/>
        <family val="2"/>
        <charset val="238"/>
      </rPr>
      <t xml:space="preserve"> </t>
    </r>
    <r>
      <rPr>
        <sz val="10"/>
        <color indexed="8"/>
        <rFont val="Arial"/>
        <family val="2"/>
        <charset val="238"/>
      </rPr>
      <t>dipl.ing.građ.</t>
    </r>
  </si>
  <si>
    <t xml:space="preserve">C/ IZOLATERSKI RADOVI </t>
  </si>
  <si>
    <t xml:space="preserve">NARUČITELJ: </t>
  </si>
  <si>
    <t>Izolaterski radovi ukupno:</t>
  </si>
  <si>
    <t xml:space="preserve">E/ STOLARSKI RADOVI </t>
  </si>
  <si>
    <t>F/ KERAMIČARSKI RADOVI</t>
  </si>
  <si>
    <t xml:space="preserve"> a/  satnica radnik III grupe predvidivo</t>
  </si>
  <si>
    <t xml:space="preserve"> b/  satnica radnik VI grupe predvidivo</t>
  </si>
  <si>
    <t>Bojenje postojećih vidljivih metalnih cijevi razvoda grijanja. Rad obuhvaća skidanje stare boje, saniranje oblage, dvostruki temeljni premaz i dvostruki završni premaz lak bojom za metal. Boja u dogovoru sa projektantom i investitorom.</t>
  </si>
  <si>
    <t>SVEUKUPNO:</t>
  </si>
  <si>
    <t>UKUPNO:</t>
  </si>
  <si>
    <t>m</t>
  </si>
  <si>
    <t>Ukupna cijena</t>
  </si>
  <si>
    <t>Jedinična cijena</t>
  </si>
  <si>
    <t>Količina</t>
  </si>
  <si>
    <t>Jedinica mjere</t>
  </si>
  <si>
    <t>O P I S</t>
  </si>
  <si>
    <t>Red. br.</t>
  </si>
  <si>
    <t>komplet</t>
  </si>
  <si>
    <t>1.11.</t>
  </si>
  <si>
    <t>1.10.</t>
  </si>
  <si>
    <t>1.09.</t>
  </si>
  <si>
    <t>U stavci nisu uključeni prateći elektro i  građevinski radovi. Izdati odgovarajuću dokumentaciju o mjerenjima.</t>
  </si>
  <si>
    <t>1.08.</t>
  </si>
  <si>
    <t>1.07.</t>
  </si>
  <si>
    <t>1.06.</t>
  </si>
  <si>
    <t>1.05.</t>
  </si>
  <si>
    <t>kg</t>
  </si>
  <si>
    <t>Oslonci, konzole i ovjes za oslanjanje i vođenje kanala, izrađenih iz tipskih elemenata, prema prethodnoj razradi i detaljnoj specifikaciji, izvedbenom projektu proizvođača, što je uključeno u stavku. Kompletan materijal iz ove stavke isporučuje se na gradilište izrađen iz pocinčanog čelika.</t>
  </si>
  <si>
    <t>1.04.</t>
  </si>
  <si>
    <t>Ø 80</t>
  </si>
  <si>
    <t>1.03.</t>
  </si>
  <si>
    <t>Ventilacijski spiro kanali iz čeličnog pocinčanog lima zajedno sa fazonskim elementima i kompletno s ovjesima i brtvama:</t>
  </si>
  <si>
    <t>1.02.</t>
  </si>
  <si>
    <t>1.01.</t>
  </si>
  <si>
    <t xml:space="preserve"> Ventilacija </t>
  </si>
  <si>
    <t>VENTILACIJA</t>
  </si>
  <si>
    <t>3.4.</t>
  </si>
  <si>
    <t>IZNOS</t>
  </si>
  <si>
    <t>KOLIČINA</t>
  </si>
  <si>
    <t xml:space="preserve">OPIS                                                                                  </t>
  </si>
  <si>
    <t>R.br.</t>
  </si>
  <si>
    <t>DATUM:</t>
  </si>
  <si>
    <t>Skele moraju na vrijeme biti postavljene kako ne bi došlo do zastoja u radu. Pod pojmom skele podrazumijevaju se i prilazi skeli te ograda. Kod zemljanih radova u jediničnu cijenu ulaze razupore te mostovi za prebacivanje iskopa kod eventualnih iskopa na većim dubinama. Ujedno su tu uključeni i prilazi te mostovi za betoniranje konstrukcija i slično.</t>
  </si>
  <si>
    <t>Betone i mortove treba miješati u razredima tlačne čvrstoće, prema propisima HRN za beton, odnosno za mortove kako je to dano u stavci troškovnika. Sav beton u principu potrebno je strojno miješati. Ručno miješanje dozvoljeno je samo za vrlo male količine nekonstruktivnih dijelova na građevini.</t>
  </si>
  <si>
    <t>Kod oplate su uključena podupiranja, uklještenja te postava i skidanje. U cijenu ulazi i ovlaživanje prije betoniranja kao i premazivanje kalupa. Po završetku betoniranja sva se oplata nakon određenog vremena mora očistiti i sortirati.</t>
  </si>
  <si>
    <t>Postojeći okolni putevi koji će se koristiti za dopremu materijala i opreme trebaju se nakon dovršetka radova dovesti u prvobitno stanje.</t>
  </si>
  <si>
    <t>Put izvesti planiranjem i eventualnim zasipavanjem neravnina, u skladu s potrebama opreme koja će biti upotrjebljena, a sve prema nahođenju izvođača.</t>
  </si>
  <si>
    <t>Na dijelovima trase na kojima nema druge mogućnosti, potrebno je izvesti duž trase cjevovoda pristupni put kojim će biti omogućeno dopremanje potrebne mehanizacije i materijala za izvedbu svih radova. Izvedbu puta prilagoditi potrebama radova koji će se obavljati na trasi, bez neke naročite obrade.</t>
  </si>
  <si>
    <t>Izrada elaborata izvedenog stanja i objekata predaje se investitoru u cjelovitom kartiranom i digitalnom obliku. Elaborat mora biti izrađen u apsolutnim (x, y, z) koordinatama i ovjeren od nadležnog katastarskog ureda.</t>
  </si>
  <si>
    <t>Prekopi mimo projektom predviđenih neće se priznavati izvođaču. Iskopani materijal koji će se upotrijebiti, deponirati tako da ne smeta gradnji i iskopu rova cjevovoda.</t>
  </si>
  <si>
    <t>Uređenje gradilišta po završetku radova kao i zemljišta za deponije, prilazne puteve i pomoćne zgrade, uključeno je u jediničnu cijenu i neće se posebno naplaćivati.</t>
  </si>
  <si>
    <t>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t>
  </si>
  <si>
    <t>Ukoliko je ugovorenim rokom obuhvaćen zimski rad, eventualne nadoplate za rad pri niskim temperaturama i otežanim okolnostima za vrijeme zime neće se posebno priznavati kao ni zaštita objekta od eventualnih nepogoda, već izvođač treba na vrijeme poduzeti mjere i osiguranje objekta.</t>
  </si>
  <si>
    <t>U pogledu izmjera držati se točno uputstava iz normi u građevinarstvu, tj. u pogledu dodavanja i odbijanja za kvadraturu i sl. Za cjevovod uzet će se stvarne mjere bez armature i fazonskih komada - prema uzdužnom profilu.</t>
  </si>
  <si>
    <t>Na svu radnu snagu dodaje se faktor u koji pored ostalog treba uračunati i održavanje gradilišta, postavljanje svih pomičnih objekata na gradilištu kao i demontaža istih.</t>
  </si>
  <si>
    <t>Sav rad prema opisu u troškovniku na ugradnji, prenosima i prevozima koji nisu uračunati kod cijene materijala.</t>
  </si>
  <si>
    <t>Svi izvedeni radovi koji odstupaju od projekta, a izvedeni su bez odobrenja nadzornog inženjera i suglasnosti projektanta, moraju se dovesti u sklad s projektom, a troškove koji iz tog proizlaze snosi izvođač.</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</si>
  <si>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</si>
  <si>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Sve izmjene u projektu, opisu radova i jediničnim cijenama mogu uslijediti samo uz suglasnost projektanta i po odobrenju investitora.</t>
  </si>
  <si>
    <t>Obračun svih radova mora se vršiti prema stvarno izvedenim i uredno dokumentiranim količinama potvrđenim od nadzornog inženjera, a ne prema količinama danim u pojedinim stavkama dokaznice mjera i troškovnika.</t>
  </si>
  <si>
    <t>Izvođač je dužan posjedovati ateste o ispitivanju materijala upotrebljenih za izgradnju građevine, te ateste o ispravnosti izvedenih instalacija, a prilikom tehničkog pregleda građevine mora sve ateste dostaviti investitoru na upotrebu.</t>
  </si>
  <si>
    <t>Izvođač u potpunosti odgovara za ispravnost izvršene isporuke i jedini je odgovoran za eventualno loše izvedeni rad i loš kvalitet isporučenih materijala, opreme ili proizvoda.</t>
  </si>
  <si>
    <t>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t>
  </si>
  <si>
    <t>Čuvanje građevine, gradilišta, svih postrojenja, alata i materijala, kako svoga tako i svojih kooperanata, pada u dužnost i na teret izvođača. Svaka šteta koja bi bila prouzročena prolazniku ili susjednoj građevini, uslijed kopanja, miniranja, postavljanja skela, pada na teret izvođača koji je dužan odstraniti i nadoknaditi štetu u određenom roku.</t>
  </si>
  <si>
    <t>Izvođač je dužan izraditi pomoćna sredstva za rad kao što su skele, oplate, ograde, skladišta, dizalice, dobaviti i postaviti strojeve, alat i ostali potreban pribor te poduzeti sve mjere sigurnosti potrebne da ne dođe do nikakvih smetnji i opasnosti po život i zdravlje prolaznika  te  zaposlenih  radnika  i  osoblja (osigurati promet pješaka i vozila postavljanjem pješačkih i kolnih prijelaza preko rova i dr.).</t>
  </si>
  <si>
    <t>Izvođač je dužan o svom trošku osigurati gradilište i građevinu od štetnog utjecaja vremenskih nepogoda. Zimi je potrebno građevinu posve osigurati od mraza, tako da ne dođe do smrzavanja izvedenih dijelova te na taj način do oštećenja.</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</si>
  <si>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</si>
  <si>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Ako priloženi plan ne odgovara potrebnoj dinamici izvođenja radova i postojećim tehničkim uvjetima, investitor ili nadzorni inženjer imaju pravo zahtijevati izmjenu ili dopunu plana.</t>
  </si>
  <si>
    <t>Tehnička oprema i priprema (uređenje) gradilišta za rad odnosi se na dužnost izvođača da prije početka građevinskih radova dostavi investitoru ili nadzornom organu  plan organizacije gradilišta i tehničke opreme, te operativni (dinamički) plan izvršenja ugovorenih radova.</t>
  </si>
  <si>
    <t>U pojedinim stavkama troškovnika naveden je proizvođač materijala, opreme ili uređaja KAO PRIJEDLOG PROJEKTANTA ILI JEDNAKOVRIJEDAN. Ponuditelj može nuditi opremu drugih proizvođača pod uvjetom da je nuđena oprema, materijal ili uređaj najmanje iste kvalitete kao navedena u troškovniku. Ponuđena alternativa upisuje se na praznu liniju ispod navedene stavke.</t>
  </si>
  <si>
    <t>Pod jediničnom cijenom materijala podrazumijeva se cijena samog  materijala, njegova eventualna prerada, svi transporti, utovari, istovari kao i uskladištenje dotičnog materijala kako bi ostao kvalitetan do trenutka ugradnje, kao i ispitivanje kvalitete i sve drugo u vezi s materijalom (atesti i sl.).</t>
  </si>
  <si>
    <t>Jedinične cijene u svim stavkama ovog troškovnika obuhvaćaju sav rad, materijal, režiju i zaradu izvođača, odnosno sadrže sve elemente propisane za strukturu prodajne cijene građevinskih  usluga.</t>
  </si>
  <si>
    <t>U jediničnim cijenama ovog troškovnika uključeno je izvršenje svih obaveza iz bilo kojeg dijela ili priloga ovog projekta.</t>
  </si>
  <si>
    <t>Jedinične cijene pojedinih stavaka zaračunate su sa cjelokupnom vrijednosti materijala uključujući montažu,transport,prijenos,skele, izradu i zatvaranje zidnih i podnih usjeka i sl.</t>
  </si>
  <si>
    <t>Kod izvođenja radova izvođač je dužan upotrijebiti sve potrebne mjere za zaštitu i sigurnost radnika. Kod davanja ponuda, izvođač mora za svaku stavku troškovnika ukalkulirati sav potreban materijal za osiguranje, podupiranje, izradu radnih skela, osiguranje i regulaciju prometa i sl., u slučaju kad to nije posebno naznačeno pojedinom stavkom troškovnika.</t>
  </si>
  <si>
    <t>Svi radovi se izvode sukladno projektu i stavkama troškovnika. Ukoliko izvođač utvrdi mogućnost ekonomičnijeg rješenja za izvođenje pojedinih vrsta radova, a isto neće ići na štetu kvalitete, funkcije, estetike i arhitektonske koncepcije objekta, dotične radove može izvesti sukladno svome rješenju uz prethodno odobrenje projektanta i nadzornog inženjera.</t>
  </si>
  <si>
    <t>Ukoliko opis radova u troškovniku nije opširan i ne opisuje sve pripremno-završne radove, pomoćne radove i sve radne operacije, te procese u izvedbi koje je potrebno izvesti da se izvede konačni produkt, svi ti radovi su ukalkulirani u jedinične cijene sukladno pravilima struke. Eventualne opravdane izmjene projekta dužan je nadzorni inženjer investitora unijeti u građevinski dnevnik.</t>
  </si>
  <si>
    <t>Sve moguće nejasnoće u opisu stavki troškovnika, izvođač je obvezan riješiti prije početka radova s nadzornim inženjerom, projektantom, investitorom ili njegovim opunomoćenim predstavnikom. Naknadno pozivanje na nejasnoće u troškovniku neće biti priznato i neće biti uvaženo kao razlog za: promjenu cijena ili rokova, ili bilo kojeg ustupke u uvjetima. Bez pismene suglasnosti projektanta, izvođač nema pravo na izmjenu projekta.</t>
  </si>
  <si>
    <t>Izvođač je obvezan prije početka radova proučiti svu tehničku dokumentaciju, pregledati gradilište, informirati se o svim izvorištima materijala, mogućnostima organizacije gradilišta, korištenja privremenih objekata i priključaka vode i električne energije, te zatražiti objašnjenja u vezi nejasnih stavki, pregledati trasu građevine, prikupiti potrebne podatke o uvjetima pod kojima će se građevina graditi</t>
  </si>
  <si>
    <t>OPĆI UVJETI</t>
  </si>
  <si>
    <t>INSTALACIJE ODVODNJE SVEUKUPNO</t>
  </si>
  <si>
    <t>3.2.</t>
  </si>
  <si>
    <t>Sitni potrošni materijal neophodan za montažu specificirane opreme i materijala kao što su prirubnice, vijci, matice , elektrode, kisik, disu plin, fitinzi, lukovi, brtve, kudjelja, brtveni materijal, proturne cijevi, nosači i sl.</t>
  </si>
  <si>
    <t>1.12.</t>
  </si>
  <si>
    <t>OPĆE STAVKE</t>
  </si>
  <si>
    <t xml:space="preserve">d110 mm </t>
  </si>
  <si>
    <t>d50 mm</t>
  </si>
  <si>
    <t>- HL510NPr  ili jednakovrijedan podni odvod, q=0,5 l/s, NO50 horizontalno, sučeono varenje, K3 (300kg)</t>
  </si>
  <si>
    <t>INSTALACIJA ODVODNJE</t>
  </si>
  <si>
    <t>3.2.1.</t>
  </si>
  <si>
    <t>INSTALACIJE ODVODNJE</t>
  </si>
  <si>
    <t>INSTALACIJA DOVODA VODE SVEUKUPNO:</t>
  </si>
  <si>
    <t>3.1.</t>
  </si>
  <si>
    <t>3.1.1.</t>
  </si>
  <si>
    <t>Hladna proba na pritisak od 15 bara u trajanju od 24 sata te kompletne instalacije na 6 bara  u trajanju od 24 sata uz prisustvo nadzornog inženjera na početku i završetku ispitivanja. Ispitivanje instalacije na nepropusnost pod tlakom od 10bar u trajanju od 2 sata. Ispitivanje se vrši bez montiranih armatura. Krajevni cijevi zatvarju se čepovima. U cijenu je uključena sva oprema i materija potreban za funkcionalnu izvedbu ispitivanja.</t>
  </si>
  <si>
    <t>Ispitivanje instalacije prema projektu vodovoda i kanalizacije koje može uključivati ispitivanje nepropusnosti, čvrstoće. Troškovi energije i energenata su uključeni.</t>
  </si>
  <si>
    <t xml:space="preserve">Rad na montaži specificirane opreme projektom, troškovnikom. </t>
  </si>
  <si>
    <t>Pranje i dezinfekcija kompletnog cjevovoda s utroškom potrebne vode i dezinfekcijskog materijala.</t>
  </si>
  <si>
    <t>Šlicanje zidova i podova za ugradnju horizontalnih i vertikalnih dijelova instalacije. U stavku uključiti odvoz i čiščenje otpadnog materijala.</t>
  </si>
  <si>
    <t xml:space="preserve">    NO 15 mm                                         </t>
  </si>
  <si>
    <t>9 mm debljine za d25</t>
  </si>
  <si>
    <t>5 mm debljine za d20</t>
  </si>
  <si>
    <t xml:space="preserve">d25x3,5mm, NO 20 mm                                  </t>
  </si>
  <si>
    <t xml:space="preserve">d20x2,8mm, NO 15 mm                                  </t>
  </si>
  <si>
    <t xml:space="preserve">Razvodne vodovodne cijevi za </t>
  </si>
  <si>
    <t>Montažni dio po objektu - mreža sanitarne vode</t>
  </si>
  <si>
    <t>INSTALACIJA MJERENE HLADNE i TOPLE VODE</t>
  </si>
  <si>
    <t>INSTALACIJA DOVODA VODE</t>
  </si>
  <si>
    <t>1
2
3
4
5</t>
  </si>
  <si>
    <t>Montažu sanitarnih uređaja i opreme izvesti prema tehničkim propisima i opisu troškovnika. Prema teh. propisima o izvođenju el. energetskih instalacija u zgradama, potrebno je izvest uzemljenje svih metalnih dijelova instalacije vodovoda i kanalizacije. Uzemljenje izvesti prema opisu u troškovniku el. instalacija. Obzidavanje i zatvaranje metalnih dijelova instalacije može se izvesti tek nakon izvršenog uzemljenja.</t>
  </si>
  <si>
    <t>VAŽNA NAPOMENA:</t>
  </si>
  <si>
    <t>3.3.</t>
  </si>
  <si>
    <t>Sitni potrošni materijal neophodan za montažu specificirane opreme i materijala kao što su prirubnice, vijci, matice, elektrode, kisik, disu plin, fitinzi, lukovi, brtve, kudjelja, brtveni materijal, proturne cijevi, nosači i sl.</t>
  </si>
  <si>
    <t>- kanta za otpatke 3 l. Proizvod kao Gedy Aragenta (Ch) art. 2609 13 ili jedankovrijedan</t>
  </si>
  <si>
    <t>- WC četka viseća. Proizvod kao Gedy Edera art. ED34/03 13 ili jedankovrijedan</t>
  </si>
  <si>
    <t>*držač/dozator posude za tekući sapun. Proizvod kao Gedy Verbena art. VE81 02 ili jednakovrijedan, bijelo</t>
  </si>
  <si>
    <t>*ogledalo za na zid iznad umivaonika , komplet s pričvrsnim materijalom  dim 800x800mm, sa ugradnjom na pločice</t>
  </si>
  <si>
    <t>sifon za umivaonike, zidni spoj, klizna rozeta, s fiksnom cijevi, krom premaz proizvod kao DURAVIT art. 005076 ili jedankovrijedan</t>
  </si>
  <si>
    <t>stojeća jednoručna mješalica za umivaonik 1/2" s pomičnim ispustom za niskotlačni bojler, gibljiva crijeva G3/8" za priključak vode, perlator, kartuša, prilagodiv limitator protoka vode, odljevni set skočni 1 1/4", proizvod kao GROHE Eurosmart art. 32 955 000 ili jedankovrijedan.</t>
  </si>
  <si>
    <t>Prilikom izbora sanitarne opreme obavezno ishoditi suglasnost investitora ili projektanta interijera glede tipa, kvalitete, boje, dizajna i cijene. Izbor i ugradba opreme bez suglasnosti investitora ili projektanta interijera neće se priznati.</t>
  </si>
  <si>
    <t>NAPOMENA:</t>
  </si>
  <si>
    <t>SANITARNA OPREMA</t>
  </si>
  <si>
    <t>1
2
3</t>
  </si>
  <si>
    <t>U pojedinim stavkama troškovnika naveden je proizvođač materijala, opreme ili uređaja KAO PRIJEDLOG PROJEKTANTA. Ponuditelj može nuditi opremu drugih proizvođača pod uvjetom da je nuđena oprema, materijal ili uređaj najmanje iste kvalitete kao navedena u troškovniku.</t>
  </si>
  <si>
    <t>1
2</t>
  </si>
  <si>
    <t>1
2
3
4</t>
  </si>
  <si>
    <t>Svi radovi se izvode sukladno projektu i stavkama troškovnika.Ukoliko izvođač utvrdi mogućnost ekonomičnijeg rješenja za izvođenje pojedinih vrsta radova, a isto neće ići na štetu kvalitete, funkcije, estetike i arhitektonske koncepcije objekta, dotične radove može izvesti sukladno svome rješenju uz prethodno odobrenje projektanta i nadzornog inženjera.</t>
  </si>
  <si>
    <t>Izvođač je obvezan prije početka radova proučiti svu tehničku dokumentaciju, pregledati gradilište, informirati se o svim izvorištima materijala, mogućnostima organizacije gradilišta,korištenja privremenih objekata i priključaka vode i električne energije.</t>
  </si>
  <si>
    <t>1
2
3
4
5
6</t>
  </si>
  <si>
    <t>Sve moguće nejasnoće u opisu stavki troškovnika, izvođač je obvezan riješiti prije početka radova s projektantom ili opunomoćenim predstavnikom investitora. Naknadno pozivanje na nejasnoće u troškovniku neće biti priznato i neće biti uvaženo kao razlog za: promjenu cijena ili rokova, ili bilo kojeg ustupke u uvjetima.Ukoliko opis radova u troškovniku nije opširan i ne opisuje sve pripremno-završne radove, pomoćne radove i sve radne operacije, te procese u izvedbi koje je potrebno izvesti da se izvede konačni produkt, svi ti radovi su ukalkulirani u jedinične cijene sukladno pravilima struke.</t>
  </si>
  <si>
    <t>PDV 25%</t>
  </si>
  <si>
    <t xml:space="preserve">SPECIFIKACIJA MATERIJALA I RADOVA </t>
  </si>
  <si>
    <t>3.</t>
  </si>
  <si>
    <t>ELEKTRO INSTALACIJE</t>
  </si>
  <si>
    <t>2.</t>
  </si>
  <si>
    <t>GRAĐEVINSKO OBRTNIČKI RADOVI</t>
  </si>
  <si>
    <t>1.</t>
  </si>
  <si>
    <t>SVEUKUPNA REKAPITULACIJA</t>
  </si>
  <si>
    <t>Ponuditelj:</t>
  </si>
  <si>
    <t>TROŠKOVNIK - GRAĐEVINSKO OBRTNIČKI RADOVI</t>
  </si>
  <si>
    <t xml:space="preserve"> - tekuća HI poda</t>
  </si>
  <si>
    <t xml:space="preserve"> - tekuća HI zida</t>
  </si>
  <si>
    <t xml:space="preserve"> - dilatacijsko fleksibilna traka za izvedbu uglova</t>
  </si>
  <si>
    <t xml:space="preserve">D/ GIPS KARTONSKI RADOVI </t>
  </si>
  <si>
    <t>OPĆI TEHNIČKI UVJETI UZ TROŠKOVNIK</t>
  </si>
  <si>
    <t>Sve odredbe ovih uvjeta smatraju se sastavnim dijelom opisa svake pojedine stavke ovog troškovnika. Svaki ponuđač će podnijeti svoju ponudu na primjerku troškovnika u kojeg je dužan upisati svoju jediničnu cijenu za svaku stavku, ukupnu cijenu i ukupnu cijenu u rekapitulaciji za cijeli objekt.</t>
  </si>
  <si>
    <t>Nacrti, tehnički opis i ovaj  troškovnik čine cjelinu projekta. Izvođač je dužan proučiti sve navedene dijelove projekta, te u slučaju nejasnoća tražiti objašnjenje od projektanta, odnosno iznijeti svoje primjedbe.</t>
  </si>
  <si>
    <t>Ponuđač je dužan nuditi solidan i ispravan rad. Ako koja stavka nije ponuđaču jasna treba prije davanja ponude od projektanta tražiti pojašnjenje. Naknadno pozivanje na eventualno nerazumjevanje ili manjkavosti opisa ili nacrta se neće uzeti u obzir.</t>
  </si>
  <si>
    <t>Nepoznavanje crtanog dijela projekta i tehničkog opisa neće se prihvatiti kao razlog za povišenje jediničnih cijena ili greške u izvedbi.</t>
  </si>
  <si>
    <t>Prije unošenja cijena ponuđač je dužan detaljno se upoznati sa projektom i lokacijom objekta radi dobivanja potpunog uvida o veličini i vrsti glavnih i pripremnih radova.</t>
  </si>
  <si>
    <t>Svi radovi obuhvaćeni ovim troškovnikom moraju se izvesti u svemu po općim i pojedinačnim opisima iz troškovnika, po nacrtima, detaljima, statičkom računu, uputstvima projektanta i nadzornog inženjera, a po važećim tehničkim propisima.</t>
  </si>
  <si>
    <t>Eventualne izmjene materijala te načina izvedbe tokom gradnje mogu se izvršiti isključivo pismenim dogovorom sa projektantom i nadzornim inženjerom.</t>
  </si>
  <si>
    <t>Sve mjere i kote iz projekta provjeriti u naravi. Izvođač radova dužan je prije početka radova kontrolirati kote postojećeg terena i objekta. Ukoliko se ukažu eventualne nejednakosti između projekta i stanja na gradilištu, izvođač radova dužan je pravovremeno o tome obavijestiti investitora i projektanta i zatražiti pojedina objašnjenja.</t>
  </si>
  <si>
    <t>Sva kontrola vrši se bez posebne naplate.</t>
  </si>
  <si>
    <t>Izvođač je dužan pridržavati se svih važećih zakona i propisa i to naročito Zakona o prostornom uređenju i gradnji, Zakona o zaštiti na radu, Hrvatskih normi itd.</t>
  </si>
  <si>
    <t>Izvođač je prilikom uvođenja u posao dužan, u okviru ugovorene cijene, preuzeti radilište, te obavjestiti nadležne službe o otvaranju gradilišta.</t>
  </si>
  <si>
    <t>Od tog trenutka pa do primopredaje radova izvođač je odgovoran za stvari i osobe koje se nalaze unutar gradilišta.</t>
  </si>
  <si>
    <t>Od ulaska na gradilište izvođač je obavezan voditi građevinski dnevnik u kojem bilježi opis radnih procesa i građevinsku knjigu u kojoj bilježi i dokumentira mjerenja, sve faze izvršenog posla prema stavkama troškovnika i projektu.</t>
  </si>
  <si>
    <t>Izvođač je dužan na gradilištu čuvati svu potrebnu dokumentaciju propisanu Zakonom, glavni i izvedbeni projekt i dati ih na uvid ovlaštenim inspekcijskim službama.</t>
  </si>
  <si>
    <t>Izvođač je dužan, u okviru ugovorene cijene, ugraditi propisani adekvatan i prema Hrvatskim normama atestiran materijal.</t>
  </si>
  <si>
    <t xml:space="preserve">Izvođač je također dužan kod izrade konstrukcija, prema projektom određenom planu ispitivanja materijala, kontrolirati ugrađeni konstruktivni materijal. </t>
  </si>
  <si>
    <t>Ukoliko materijal u pojedinim stavkama nije naznačen ili nije dovoljno jasno preciziran u pogledu kvalitete, izvođač je dužan upotrijebiti samo prvoklasan materijal.</t>
  </si>
  <si>
    <t>Ukoliko se ustanovi da su radovi izvedeni nekvalitetno, izvoditelj je dužan iste ponovo izvesti u traženoj kvaliteti ili iste naručiti kod drugog izvoditelja, a sve u najkraćem dogovorenom roku i na svoj trošak.</t>
  </si>
  <si>
    <t>Jediničnom cijenom treba obuhvatiti sve elemente navedene kako slijedi:</t>
  </si>
  <si>
    <t>a) Materijal</t>
  </si>
  <si>
    <t>Pod materijalom podrazumijevaju se svi materijali koji sudjeluju u radnom procesu: kako osnovni materijali, tako i materijali koji ne spadaju u finalni produkt već su samo pomoćni. U cijenu je uključena i cijena transportnih troškova bez obzira na prijevozno sredstvo, sa svim prijenosima, utovarima i istovarima do mjesta ugradnje kao i uskladištenje i čuvanje na gradilištu od uništenja (prebacivanje, zaštita i sl.). U cijenu je također uključeno i davanje potrebnih uzoraka kod nekih materijala (prema zahtjevu investitora), te svi potrebni certifikati (atesti).</t>
  </si>
  <si>
    <t>Uzorke materijala završnih obrada dostaviti projektantu na pismeno odobrenje (odabir i prihvaćanje) prije naručivanja i ugradbe.</t>
  </si>
  <si>
    <t>b) Rad</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</si>
  <si>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kod svih građevinskih i obrtničkih radova, u toku izvođenja, dnevno (nakon završetka rada) uključiti u jedinične cijene stavki, tj, neće se posebno plaćati.</t>
  </si>
  <si>
    <t>c) Izmjere</t>
  </si>
  <si>
    <t>Ukoliko nije u pojedinoj stavci dat način rada, izvođač je dužan u svemu se pridržavati propisa HRN-a za pojedinu vrstu rada, prosječnih normi u građevinarstvu, uputa proizvođača materijala koji se upotrebljava ili ugrađuje, te uputa nadzorne službe naručitelja.</t>
  </si>
  <si>
    <t>Građevinska knjiga, za sve izvedene radove, treba prilikom izrade situacija biti priložena.</t>
  </si>
  <si>
    <t>Građevinska knjiga sadrži sve nacrte, skice i dokaznice za izvedene radove, koji su ujedno i prilog situaciji. Samo potpisana građevinska knjiga, ovjerena od strane nadzorne službe naručitelja, bit će podloga za izradu situacije.</t>
  </si>
  <si>
    <t>d) Zimski i ljetni rad</t>
  </si>
  <si>
    <t>Ukoliko je u ugovoreni termin izvršenja radova uključen i zimski, odnosno ljetni period, neće se izvođaču priznati nikakve naknade za rad pri niskoj, odnosno visokoj temperaturi, te zaštitu konstrukcija od smrzavanja, vrućine i amosferskih nepogoda: sve to mora biti uključeno u jediničnu cijenu.</t>
  </si>
  <si>
    <t>Za vrijeme zimskih, odnosno ljetnih razdoblja izvođač je dužan štititi objekt od smrzavanja, odnosno od prebrzog sušenja uslijed visokih temperatura.</t>
  </si>
  <si>
    <t>U slučaju eventualno nastalih šteta (smrzavanja dijelova građevine) izvođač ih ima otkloniti bez bilo kakve naplate. Ukoliko je temperatura niža od temperature pri kojoj je dozvoljen dotični rad, izvođač snosi punu odgovornost za ispravnost i kvalitetu izvedenog rada.</t>
  </si>
  <si>
    <t>Analogno vrijedi i za zaštitu radova tokom ljeta od prebrzog sušenja uslijed visoke temperature.</t>
  </si>
  <si>
    <t>e) Cijene</t>
  </si>
  <si>
    <t>U jediničnu cijenu rada izvođač treba faktorom obuhvatiti i slijedeće radove, koji se neće zasebno platiti kao naknadni rad, i to:</t>
  </si>
  <si>
    <t xml:space="preserve"> * kompletnu režiju gradilišta uključujući dizalice, mostove, mehanizaciju, transportne puteve unutar gradilišta, pristupne puteve, prostor za pranje mehanizacije i sl;</t>
  </si>
  <si>
    <t xml:space="preserve"> * organizaciju prostorija i uvjeta zaštite na radu, zaštite od požara, te komfora i  higijene zaposlenih;</t>
  </si>
  <si>
    <t xml:space="preserve"> * najamne troškove za posuđenu mehanizaciju, koju izvođač sam ne posjeduje, a potrebna je pri izvođenju radova;</t>
  </si>
  <si>
    <t xml:space="preserve"> * sve troškove utroška vode, električne energije i svih drugih energenata;</t>
  </si>
  <si>
    <t xml:space="preserve"> * osiguranje neometanog prolaza i saobraćaja,</t>
  </si>
  <si>
    <t xml:space="preserve"> * nalaganje temelja prije iskopa;</t>
  </si>
  <si>
    <t xml:space="preserve"> * svu geodetsku kontrolu i geomehaničku kontrolu</t>
  </si>
  <si>
    <t xml:space="preserve">* sva ev. potrebna crpljenja vode za vrijeme izvođenja radova u tlu </t>
  </si>
  <si>
    <t xml:space="preserve"> * zaštitu i čišćenje ugrađenih elemenata </t>
  </si>
  <si>
    <t xml:space="preserve"> * sva ispitivanja materijala i ishođenje atesta (certifikata);</t>
  </si>
  <si>
    <t xml:space="preserve"> * čišćenja u toku izrade objekta.</t>
  </si>
  <si>
    <t xml:space="preserve"> * uređenje gradilišta po završetku rada, sa otklanjanjem i odvozom skele, otpadaka, šute, ostataka građevinskog materijala, inventara, pomoćnih objekata i sl, sa planiranjem terena </t>
  </si>
  <si>
    <t xml:space="preserve"> * uskladištenje materijala i elemenata za obrtničke i instalaterske radove do njihove ugradbe;</t>
  </si>
  <si>
    <t xml:space="preserve"> * osiguranje gradilišta od djelovanja više sile i krađe</t>
  </si>
  <si>
    <t xml:space="preserve"> * osiguranje radova kod osiguravajućeg društva.</t>
  </si>
  <si>
    <t>Nikakvi režijski sati niti posebne naplate po navedenim radovima neće se posebno priznati, jer sve ovo ima biti uključeno u jediničnu cijenu. Prema ovom uvodu, opisu stavaka i grupi radova treba sastaviti jediničnu cijenu za svaku stavku troškovnika.</t>
  </si>
  <si>
    <t>Ponuđena jedinična cijena je konačna cijena za realizaciju pojedine troškovničke stavke, te obuhvaća i sve radnje koje u stavci nisu posebno navedene, a nužne su za izvedbu pojedine stavke do potpune funkcionalne i uporabne gotovosti.</t>
  </si>
  <si>
    <t>f) Skele</t>
  </si>
  <si>
    <t>Sve vrste radnih skela, bez obzira na visinu, ulaze u jediničnu cijenu dotičnog rada. Pod pojmom skela podrauzumjeva se i prilaz istoj, te zaštitne ograde.</t>
  </si>
  <si>
    <t>g) Ponude</t>
  </si>
  <si>
    <t>Ponuđač jediničnom cijenom stavke nudi dobavu i ugradnju ako stavkom troškovnika nije definirano drugačije.</t>
  </si>
  <si>
    <t>Pod dobavom se podrazumijeva dobava sveg glavnog (osnovnog) materijala, sa svim transportima (fco gradilište, bez obzira na prijevozno sredstvo, svi utovari i istovari i sl.) i zavisnim troškovima.</t>
  </si>
  <si>
    <t>Pod ugradbom se podrazumijeva sav rad potreban za ugradbu, sa svim pomoćnim i veznim materijalima (ljepila, mortovi, vijci, kitovi i sl.), sav unutrašnji transport, te ostalo navedeno pod odrednicom  b) Rad.</t>
  </si>
  <si>
    <t>h) Ostalo</t>
  </si>
  <si>
    <t>U jedinične cijene stavki imaju biti uračunati svi radovi i potrebni materijali (eventualno nespecificirani posebno u samom troškovniku), a koji su (prema uzancama struke i pravilima dobrog zanata) potrebni za potpuno dovršenje građevine, tj. dovođenje u stanje "potpuno spremno za uporabu". Svi takvi radovi imaju biti uračunati u jedinične cijene, tj. neće se posebno plaćati.</t>
  </si>
  <si>
    <t>Obračun količina radova vrši se na način opisan u svakoj poziciji ovog troškovnika.</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</si>
  <si>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</si>
  <si>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zahtjevati da se ti radovi posebno naplaćuju.</t>
  </si>
  <si>
    <t>Izvođač je u okviru ugovorene cijene dužan izvršiti koordinaciju radova svih kooperanata na način da omogući kontinuirano odvijanje posla.</t>
  </si>
  <si>
    <t xml:space="preserve">Sva oštećenja nastala tokom gradnje otkloniti će izvođač o svom trošku. </t>
  </si>
  <si>
    <t>i/ Naknadni radovi</t>
  </si>
  <si>
    <t>Za dodatne radove čiji opisi se ne nalaze u troškovniku, a koji se imaju izvesti po nalogu nadzornog inženjera, obračun se vrši po stvarnim troškovima rada i materijala na temelju dostavljene ponude sa analizom cijene.</t>
  </si>
  <si>
    <t>Za više radnje čiji se opisi nalaze u ugovornom troškovniku primjenjivati će se ugovorne jedinične cijene.</t>
  </si>
  <si>
    <t>j/ Upis u građ. dnevnik</t>
  </si>
  <si>
    <t>U građ. dnevnik obavezno evidentirati:</t>
  </si>
  <si>
    <t>* vremenske i ostale uvjete za vrijeme izvođenja radova</t>
  </si>
  <si>
    <t>* kvalitetu i stanje pojedinih podloga prije nastavka izvođenja završnih radova</t>
  </si>
  <si>
    <t>* uočene nedostatke i način njihovog otklanjanja</t>
  </si>
  <si>
    <t>* podatke o kontrolnim ispitivanjima</t>
  </si>
  <si>
    <t>* preuzimanje faza radova</t>
  </si>
  <si>
    <t>Ovi "Opći tehnički uvjeti uz troškovnik" i svi “Opći uvjeti” uz pojedine grupe radova sastavni su dio troškovnika i moraju biti priloženi i ovjereni prilikom davanja ponude.</t>
  </si>
  <si>
    <t>Gips kartonski radovi ukupno:</t>
  </si>
  <si>
    <t>zaporni ventil NO20, d25</t>
  </si>
  <si>
    <t>JED. MJERE</t>
  </si>
  <si>
    <t>JED. CIJENA</t>
  </si>
  <si>
    <t>Dobava i ugradnja PVC odvodne cijevi,  izrađenih sukladno HRN EN 1451-1:2000, SN2, za vertikalne i horizontalne razvode te priključke sanitarnih predmeta u podu i/ili zidu, s vodotijesnim natičnim spajanjem. Stavka u dužnom metru položenog cjevovoda uključuje: fazonske komade te potreban pričvrsni pribor i originalne obujmice s gumenim uloškom. Sve kao Geberit ili jednakovrijedan.</t>
  </si>
  <si>
    <t>d110 mm</t>
  </si>
  <si>
    <t>Dobava i ugradnja vertikalne i horizontalne čistilice na sustavu feklane odvodnje unutar objekta. Dimenzija:</t>
  </si>
  <si>
    <t>Dobava i ugradnja revizijskih vrata od čeličnog lima sa pritisnim zatvaračem, prahom premazana bijela površina, materijal pocinčani čelični lim. Vratašca proizvod kao Marley ili jednakovrijedan sljedećih dimenzija: 200x200mm. - ugradnja na dnu postojeće vertikale</t>
  </si>
  <si>
    <t>- umivaonik  nosivi proizvod kao CERAMICA DOLOMITE Quarzo ili jedankovrijedan dim. 600x470 mm, boja bijela</t>
  </si>
  <si>
    <t>- kanta za otpatke 5 l. Proizvod kao Gedy Aragenta (Ch) art. 2609 13 ili jedankovrijedan</t>
  </si>
  <si>
    <t xml:space="preserve"> 3. </t>
  </si>
  <si>
    <t>UKUPNO 3.4. VENTILACIJA:</t>
  </si>
  <si>
    <t>Pripremni radovi oko osiguranja gradilišta, zaštitne ograde  radi sprečavanja pristupa gradilištu, oznake gradilišta, različite table upozorenja i sl. 
Rad i materijal u cijeni.</t>
  </si>
  <si>
    <t xml:space="preserve">Rušenje zidnih obloga od keramičkih pločica (do h=165) sa dijela zidova koji se ne ruše u prostorijama zahvata. U stavku uključen utovar i  odvoz otpadnog materijala na gradilišni deponij udaljen do 50 m, utovar u kamion te odvoz na  gradsku planirku udaljenu do 10 km sa istovarom i trajnim zbrinjavanjem u skladu sa važećim zakonima i pravilnicima.  </t>
  </si>
  <si>
    <t xml:space="preserve">Rušenje unutarnjih pregradnih zidova od pune opeke NF 1/1  zajedno sa žbukom i zidnim oblogama od keramičkih pločica. Zidovi ožbukani (obloženi) debljine do 15 cm. 
Stavka uključuje i rušenja dijela nosivih zidova za proširenje postojećih otvora vrata te sva potrebna podupiranja kojima se sprečava urušavanje konstrukcije.
U stavku uključen utovar i  odvoz otpadnog materijala na gradilišni deponij udaljen do 50 m, utovar u kamion te odvoz na  gradsku planirku udaljenu do 10 km sa istovarom i trajnim zbrinjavanjem u skladu sa važećim zakonima i pravilnicima.  </t>
  </si>
  <si>
    <t xml:space="preserve">Skidanje postojeće naslage boje zidova i stropova do žbuke. U stavku uključen utovar i  odvoz otpadnog materijala na gradilišni deponij udaljen do 50 m, utovar u kamion te odvoz na  gradsku planirku udaljenu do 10 km sa istovarom i trajnim zbrinjavanjem u skladu sa važećim zakonima i pravilnicima.  </t>
  </si>
  <si>
    <t xml:space="preserve"> - zidovi</t>
  </si>
  <si>
    <t xml:space="preserve"> - stropovi</t>
  </si>
  <si>
    <t>Skidanje svih vrsta završnih slojeva podova u prostorijama zahvata (keramičkih pločica, teracco pod, parket, linoleum), do armirano cementne glazure.   Debljina slojeva do 2,5 cm. U stavku uključen utovar i  odvoz otpadnog materijala na gradilišni deponij udaljen do 50 m, utovar u kamion te odvoz na  gradsku planirku udaljenu do 10 km sa istovarom i trajnim zbrinjavanjem u skladu sa važećim zakonima i pravilnicima.</t>
  </si>
  <si>
    <t>TD. 06/19</t>
  </si>
  <si>
    <t>ožujak 2019.</t>
  </si>
  <si>
    <t>Zabok, ožujak 2019.</t>
  </si>
  <si>
    <t xml:space="preserve"> - veličine do 3,0 m2 (vrata)</t>
  </si>
  <si>
    <t xml:space="preserve"> - veličine više od 3,0 m2 (prozor)</t>
  </si>
  <si>
    <t xml:space="preserve">Uklanjanje postojećeg namještaja i opreme koja se nalazi u prostorijama zahvata. U stavku uključen utovar i  odvoz otpadnog materijala na gradilišni deponij udaljen do 50 m, utovar u kamion te odvoz na  gradsku planirku udaljenu do 10 km sa istovarom i trajnim zbrinjavanjem u skladu sa važećim zakonima i pravilnicima.  Obračun po m2 neto podne površine zahvata. </t>
  </si>
  <si>
    <t xml:space="preserve"> - 65 x 200 cm - zid 15,0 cm</t>
  </si>
  <si>
    <t xml:space="preserve"> - 65 x 200 cm - zid 10,0 cm</t>
  </si>
  <si>
    <t xml:space="preserve"> - 80 x 200 cm - zid 12,5 cm</t>
  </si>
  <si>
    <t xml:space="preserve"> - 80 x 200 cm - zid 42,0 cm</t>
  </si>
  <si>
    <t xml:space="preserve"> - 90 x 200 cm  - zid 42,0 cm</t>
  </si>
  <si>
    <t xml:space="preserve"> - 90 x 200 cm - zid 15,0 cm -  vrata prilagođena osobama sa invaliditetom i smanjene pokretljivosti, u svemu prema Čl. 18 važećeg Pravilnika o osiguranju pristupačnosti građevina……(NN RH 78/13)</t>
  </si>
  <si>
    <t xml:space="preserve"> - 100 × ( 200 + 35,0) cm,  (zid 42,0 cm) </t>
  </si>
  <si>
    <t xml:space="preserve"> - prozor jednokrilni 90 x 80 cm, </t>
  </si>
  <si>
    <t>G/ PODOPOLAGAČKI RADOVI</t>
  </si>
  <si>
    <t xml:space="preserve">  - linoleum pod</t>
  </si>
  <si>
    <t xml:space="preserve">  - holker</t>
  </si>
  <si>
    <t>Podopolagački radovi ukupno:</t>
  </si>
  <si>
    <t>Dobava materijala i bojanje gipskartonskih  zidova i obloga (špalete) mat LATEX perivim bojama, uključivo eventualno potrebno brušenje, impregnaciju, i sve potrebne predradnje,  skele i potrebne radne platforme. Boje u mat pastelnim tonovima po izboru projektanta.</t>
  </si>
  <si>
    <t xml:space="preserve"> - gipskartonski zidovi i obloge (špalete)</t>
  </si>
  <si>
    <t xml:space="preserve">Nabava, doprema materijala i bojanje zidova od opeke i stropova sa kojih je prethodno skinuta stara boja; stavka uključuje impregnaciju, dvostruko gletanje i brušenje te dvostruki završni premaz mat LATEX perivim bojama, kao i sve potrebne predradnje,  skele i potrebne radne platforme. Boja po izboru projektanta. </t>
  </si>
  <si>
    <t xml:space="preserve"> - prozor 90 x 80 cm</t>
  </si>
  <si>
    <t xml:space="preserve">sanitarnu hladnu i toplu vodu, od polietilenskih višeslojnih tlačnih vodovodnih cijevi  SDR11, PN10 (DIN16892 i 16893 ili ONORM B 5157) i pripadajućih fitinga. Cijevi se ugrađuju u estrih i zid, u instalacione otvore, kanale te pričvrščuju uza zid cijevnim obujmicama.  </t>
  </si>
  <si>
    <t>1.13.</t>
  </si>
  <si>
    <t>Oslonci, konzole i ovjes za oslanjanje i vođenje cjevovoda unutar objekta, izrađenih iz tipskih elemenata, prema prethodnoj razradi i detaljnoj specifikaciji, izvedbenom projektu proizvođača, što je uključeno u stavku.</t>
  </si>
  <si>
    <t>Dobava i ugradnja podnog  horizontalnog odvoda od PE sa završnim okvirom 123x123mm podesiv po visini, završna rešetka 115x115mm od INOXa, sa umetkom sifona primus koji pouzdano blokira neugodan miris i to bez vode u sifonu. 
Prema EN 1253, DIN 19535, 19560. 
Proizvod kao: HL Hutterer&amp;Lechner GmbH tip 
HL510NPr ili jedankovrijedan:</t>
  </si>
  <si>
    <t>Spremnik volumena 5 litara, vertikalne izvedbe, snaga el. grijača 2,0 kW, 230V, 50 Hz, 3,9/8,9kg, IPX1, 260mm x 235mm x 435mm. Spremnik dolazi sa magnezijskom anodom, toplinski izoliran,  termostat od 35 stupnjeva C do 75 stupnjeva C. Montaža ispod izljevnog mjesta.</t>
  </si>
  <si>
    <t>- zidni nosač D30WC papira. Proizvod kao Gedy Felce art. FE29 13 ili jedankovrijedan</t>
  </si>
  <si>
    <t xml:space="preserve"> - zidni niskomontažni vodokotlić zajedno sa isplavnom cijevi, brtvenim materijalom te spojnim cijevima, ventilom te sitnim potrošnim i pomoćnim materijalom</t>
  </si>
  <si>
    <t>U stavci sva potrebna podkonstrukcija sa svim spojnim pričvrsnim materijalom. Uz pisoar montirati senzorski ventil na baterijsko napajanje sa sifonom i kutnim ventilima. Obračun po komadu kompletno montiranog uređaja za uporabu.</t>
  </si>
  <si>
    <t>Šlicanje zidova i podova za ugradnju horizontalne i vertikalne instalacije odvodnje od svih sanitarnih predmeta. U stavku uključiti odvoz i čiščenje otpadnog materijala. Šlicanje se izvodi unutar prostorija od horizontalnog razvoda do vertikala unutar objekta:</t>
  </si>
  <si>
    <t>sa svim pomoćnim materijalom, vijcima, gumenim podlošcima, brtvljenim materijalom i drugim sitnim potrošnim materijalom do potpune gotovosti.</t>
  </si>
  <si>
    <t>WC školjka sa daskom, kotlićem i dva rukohvata</t>
  </si>
  <si>
    <t>Ogledalo zaokretno, pod nagibom</t>
  </si>
  <si>
    <t>Zidni niskomontažni vodokotlić zajedno sa isplavnom cijevi, brtvenim materijalom te spojnim cijevima, ventilom te sitnim potrošnim i pomoćnim materijalom</t>
  </si>
  <si>
    <t xml:space="preserve">Dobava i montaža sanitarije sa svim pomoćnim materijalom, vijcima, gumenim podlošcima, brtvljenim materijalom i drugim sitnim potrošnim materijalom do potpune gotovosti. propisane  prema Pravilniku o osiguranju pristupačnosti građevina osobama s invaliditetom i smanjene pokretljivosti NN RH  78/13:
   </t>
  </si>
  <si>
    <t>Umivaonik 50 x 60 cm, sa mješalicom i sifonom</t>
  </si>
  <si>
    <t xml:space="preserve">Demontaža vratiju sa dovratnikom i prozora. Obračun po komadu stolarije. 
U stavku uključen utovar i  odvoz otpadnog materijala na gradilišni deponij udaljen do 50 m, utovar u kamion te odvoz na  gradsku planirku udaljenu do 10 km sa istovarom i trajnim zbrinjavanjem u skladu sa važećim zakonima i pravilnicima. </t>
  </si>
  <si>
    <t xml:space="preserve">Zaporni ventili  - PPR ventil uzidni - sa kapom i rozetom. Ventil se ugrađuje na ulasku u vodovodne cijevi u prostore predmetnog zahvata. </t>
  </si>
  <si>
    <t>Dobava, doprema materijala i sanacija postojeće žbuke zidova nakon skidanja keramike. Obuhvaća gletanje i poravnanje fleksi ljepilom za pločice, prosječne debljine do 1,0 cm, kompletno pripremljeno za bojanje zidova.</t>
  </si>
  <si>
    <t xml:space="preserve"> - vrata unutarnja 90/200 cm </t>
  </si>
  <si>
    <t xml:space="preserve"> - vrata unutarnja 80/200 cm </t>
  </si>
  <si>
    <t>Ožujak 2019.</t>
  </si>
  <si>
    <t>ZAVOD ZA HITNU MEDICINU 
KRAPINSKO-ZAGORSKE ŽUPANIJE,
Dr. Mirka Crkvenca 1, 49000 Krapina, 
OIB: 17813384799</t>
  </si>
  <si>
    <t xml:space="preserve">Zavod za hitnu medicinu Krapinsko-zagorske županije, Ispostava Klanjec
</t>
  </si>
  <si>
    <t>49290 Klanjec, Trg mira 9</t>
  </si>
  <si>
    <t>Dobava i ugradnja centrifugalnog odsisniog ventilatora za zidnu ugradnju. Proizvod kao KLIMA KONTAKT ili jednakovrijedan, tip:</t>
  </si>
  <si>
    <t xml:space="preserve">Montaža gore navedenog materijala. U stavci je uključeno :
- regulacija sustava
- balansiranje
- ispitivanje funkcionalnosti sustava
- dokumentacija o izvršenom ispitivanju
</t>
  </si>
  <si>
    <t xml:space="preserve">Izrada prodora, ulaz ventilacijske cijevi kroz zid debljine 42 cm.  U cijenu je uključeno zatvaranje prodora. </t>
  </si>
  <si>
    <t xml:space="preserve">Izrada prodora, ulaz ventilacijske cijevi kroz montažni zid debljine 10 cm.  U cijenu je uključeno zatvaranje prodora. </t>
  </si>
  <si>
    <t xml:space="preserve"> - prozor jednokrilni 120 x 60 cm </t>
  </si>
  <si>
    <t>3.5.</t>
  </si>
  <si>
    <t>INSTALACIJA GRIJANJA</t>
  </si>
  <si>
    <t>Privremeno zatvaranje vode u sustavu centralnog grijanja i ispuštanje vode kako bi se moglo pristupiti rezanju cijevi - bakra. Ponovno dopunjavanje sustava vodom.</t>
  </si>
  <si>
    <t>Novi odzračni pipac 1/2" Hummel za demontirane radijatore</t>
  </si>
  <si>
    <t>Novi pipac za ispust 1/2" Hummel  za demontirane radijatore</t>
  </si>
  <si>
    <t>Nova prigušnica 1/2" za demontirane radijatore</t>
  </si>
  <si>
    <t xml:space="preserve">Ukupan broj kompleta ovješenja na zid </t>
  </si>
  <si>
    <t>CIJEVNI RAZVOD</t>
  </si>
  <si>
    <t>Bakrene cijevi - šipke za razvod instalacije grijanja (podstropni  i donji razvod ), komplet s Ms prijelazima i fitinzima:</t>
  </si>
  <si>
    <t xml:space="preserve">Štemanje, šlicanje i bušenje zidova za prolaz horizontalnih razvoda instalacije grijanja uz postavljanje proturnih cijevi. U stavku uključiti odvoz i čiščenje otpadnog materijala te krpanje zidova. </t>
  </si>
  <si>
    <t>OPĆE STAVKE - CIJEVNA MREŽA</t>
  </si>
  <si>
    <t>OPĆE STAVKE INSTALACIJE</t>
  </si>
  <si>
    <t>UKUPNO  3.5. GRIJANJE:</t>
  </si>
  <si>
    <t>Nove konzole za ovješenje radijatora visine 600 tip "K"  na zid</t>
  </si>
  <si>
    <t>Privremena demontaža radijatora u prostorima zahvata kako bi se isti sačuvali prilikom izvođenja radova. Radijatori će se nakon provjere ispravnosti ponovo montirati. Stavkom predvidjeti sav potrebni potrošni i pomoćni materijal.
Obračun po komadu radijatora.</t>
  </si>
  <si>
    <t>Rezanje metalnih cijevi grijanja u sanitarnom čvoru sa pripremom za izvedbu novog razvoda od bakrenih cijevi. U stavci uključen utovar odpadnog materijala u kamion te odvoz na  gradsku planirku udaljenu do 10 km</t>
  </si>
  <si>
    <t>Nabava, doprema i montaža novih radijatora u prostorijama sanitarija. 
Radiajtori pločasti kompaktni 500 x 600 mm 22 K od hladno valjanih čeličnih panela prema DIN EN 10130 standardima. U stavci pripadajuči priključci, odzraćni pipac, ponikalni čep, L konzole te sav potreban pomoćni i sitni materijal do potpune gotovosti stavke.</t>
  </si>
  <si>
    <t>1.14.</t>
  </si>
  <si>
    <t>Zaporni mjedeni kutni ventili sa filterom i kromiranom rozetom. Ventil se ugrađuje u zid pred svakim izljevnim mjestom posebno za hladnu, a posebno za toplu vodu kod spoja na umivaonik sa stojećom mješalicom, bide, tuš, WC-vodokotlić te prije niskougradbenog bojlera za sudopere.</t>
  </si>
  <si>
    <t>SVEUKUPNO (PROCJENA):</t>
  </si>
  <si>
    <t>ISPITIVANJA I MJERENJA</t>
  </si>
  <si>
    <t>1.6.</t>
  </si>
  <si>
    <t>INSTALACIJE SLABE STRUJE</t>
  </si>
  <si>
    <t>1.5.</t>
  </si>
  <si>
    <t>RASVJETA</t>
  </si>
  <si>
    <t>1.4.</t>
  </si>
  <si>
    <t>IZJEDNAČENJE POTENCIJALA</t>
  </si>
  <si>
    <t>1.3.</t>
  </si>
  <si>
    <t>ELEKTRIČNE INSTALACIJE</t>
  </si>
  <si>
    <t>1.2.</t>
  </si>
  <si>
    <t>PRIKLJUČAK</t>
  </si>
  <si>
    <t>1.1.</t>
  </si>
  <si>
    <t>2. PROCJENA INVESTICIJSKE VRIJEDNOSTI GRAĐEVINE</t>
  </si>
  <si>
    <t xml:space="preserve">1.6  ISPITIVANJA I MJERENJA              </t>
  </si>
  <si>
    <t>Prikupljanje svih atesta za ugrađene uređaje, opremu i materijal, te izrada izvedenog stanja električnih instalacija i priprema dokumentacije za pregled i buduće održavanje.</t>
  </si>
  <si>
    <t>-puštanje u pogon</t>
  </si>
  <si>
    <t>-kontrolu gromobranskog uzemljenja na svim odvodima te provjera otpora svih spojeva u gromobranskoj instalaciji</t>
  </si>
  <si>
    <t xml:space="preserve">-kontrolu otpora na spojevima zaštitnih uzemljivača    </t>
  </si>
  <si>
    <t xml:space="preserve">-kontrola funcionalnosti ZUDS u svakom strujnom krugu </t>
  </si>
  <si>
    <t>-mjerenje otpora izolacije svih instalaciolih cjelina,</t>
  </si>
  <si>
    <t>Ispitivanja i mjerenja sa izdavanjem ispitnih listova za:</t>
  </si>
  <si>
    <t>1.6  ISPITIVANJA I MJERENJA</t>
  </si>
  <si>
    <t xml:space="preserve">1.5  INSTALACIJE SLABE STRUJE           </t>
  </si>
  <si>
    <t>1.5.4. INVALIDNI SOS SUSTAV</t>
  </si>
  <si>
    <t>Funkcionalno ispitivanje instalacije</t>
  </si>
  <si>
    <t>6.</t>
  </si>
  <si>
    <t>Dobava i montaža kabela J-Y(St)Y 2x2x0,8mm</t>
  </si>
  <si>
    <t>5.</t>
  </si>
  <si>
    <t>Dobava i montaža p/ž knauf kutije d=60mm</t>
  </si>
  <si>
    <t>4.</t>
  </si>
  <si>
    <t>Dobava i ugradnja montažne knauf kutije 3 modula, kao tip Vimar ili jednakovrijedan</t>
  </si>
  <si>
    <t>Dobava i montaža potezno razrješnog tipkala kao tip BIS-TPR ili jednakovrijednog</t>
  </si>
  <si>
    <t>Dobava i ugradnja centrale kao tip BIS-SOS C1 ili jednakovrijedan</t>
  </si>
  <si>
    <t>1.5.3. VIDEO PORTAFON</t>
  </si>
  <si>
    <t>20</t>
  </si>
  <si>
    <t>Dobava materijala i izvođenje instalacije video portafona kabelom TI 44 2x0,8mm uvlačenjem u samogasive rebraste cijevi promjera 16mm. Materijal je uračunat u stavku</t>
  </si>
  <si>
    <t>2</t>
  </si>
  <si>
    <t>1</t>
  </si>
  <si>
    <t xml:space="preserve">Dobava i montaža video-portafonskog kita za jednu obitelji, kao tip Schrack Video Powerkit </t>
  </si>
  <si>
    <t xml:space="preserve">RTV   INSTALACIJA </t>
  </si>
  <si>
    <t>1.5.2.</t>
  </si>
  <si>
    <t>-ostali montažni materijal.</t>
  </si>
  <si>
    <t>- koaksialni kabel, UC21 prosječne dužine 20 m</t>
  </si>
  <si>
    <t>-savitljiva cijev fi=16 mm tip ERC 20, prosječne dužine 25 m,</t>
  </si>
  <si>
    <t>-kombinirana antenska utičnica, SAT/TV/FM, modularna, završna</t>
  </si>
  <si>
    <t>-razvodna kutija d=78 p/ž, 1 kom,</t>
  </si>
  <si>
    <t>Dobava materijala i izvođenje antenskog priključnog mjesta polaganjem  koaksialnog kabela u savitljive PVC cijevi f32 mm pod žbuku. U stavku se uključuje:</t>
  </si>
  <si>
    <t>3</t>
  </si>
  <si>
    <t>- koaksialni kabel, UC21 ukupne dužine 120 m</t>
  </si>
  <si>
    <t>-savitljiva cijev fi=16 mm tip ERC 40, prosječne dužine 15 m,</t>
  </si>
  <si>
    <t>Dobava materijala i izvođenje veze između antenskog stupa i multimedijskog razdjelnika. U stavku se uključuje:</t>
  </si>
  <si>
    <t>Dobava  pocinčanog željeznog stupa dužine 3m sa svim potrebnim priborom za sidrenje, te montaža na krov kuće</t>
  </si>
  <si>
    <t xml:space="preserve">RTV   INSTALACIJA   </t>
  </si>
  <si>
    <t>1.5.1. TELEKOMUNIKACIJSKA INSTALACIJA</t>
  </si>
  <si>
    <t>6</t>
  </si>
  <si>
    <t>-inst. kabel tip: UTP cat 6, dužina 15 m,</t>
  </si>
  <si>
    <t>-savitljiva PVC cijev tip TRC 16 (žuta), dužina 15 m,</t>
  </si>
  <si>
    <t xml:space="preserve">-TK priključnice RJ45 cat 6 modularna, p/ž, 1 kom </t>
  </si>
  <si>
    <t>-razvodna kutija p/ž, kao tip: _,"El-kont", 1 kom,</t>
  </si>
  <si>
    <r>
      <t xml:space="preserve">Dobava materijala i izvođenje mrežnih priključnih mjesta uvlačenjem UTP kabela u savitljive PVC cijevi </t>
    </r>
    <r>
      <rPr>
        <sz val="10"/>
        <rFont val="Symbol"/>
        <family val="1"/>
        <charset val="2"/>
      </rPr>
      <t>f</t>
    </r>
    <r>
      <rPr>
        <sz val="10"/>
        <rFont val="Times New Roman"/>
        <family val="1"/>
      </rPr>
      <t>16 mm. U stavku se uključuje:,</t>
    </r>
  </si>
  <si>
    <t>4</t>
  </si>
  <si>
    <t>-instalacijske cijevi promjera 20mm, 10 m</t>
  </si>
  <si>
    <t>-F/STP kabel cat.6e 4x2x0,55, 10 m</t>
  </si>
  <si>
    <t>Dobava materijala i izvođenje TK veze između ITO i MMR. U stavku se uključuje:,</t>
  </si>
  <si>
    <t>Dobava i montaža ugradnog medija razdjelnog ormara tipa MVM, 4-redni 12+2 modula dimenzija 359x714x95mm, opremljenog dvostrukom šuko utičnicom i držačem kabela</t>
  </si>
  <si>
    <t xml:space="preserve">Dobava i montaža priključne kutije PK s jednom rastavnom regletom p/ž, </t>
  </si>
  <si>
    <t>1.5.1.  TELEKOMUNIKACIJSKA INSTALACIJA</t>
  </si>
  <si>
    <t>1.5  INSTALACIJE SLABE STRUJE</t>
  </si>
  <si>
    <t>1.4. ELEKTRIČNA RASVJETA</t>
  </si>
  <si>
    <t>Dobava, montaža i spajanje nadgradnog rasvjetnog tijela protupanične rasvjete sa univerzalnom optikom, kao tip EXIT 2W LED 270 lm PREMIUM IP65 3h battery maintained/non-maintained with autotest white color i pictogramom srednji (125 x 250 mm) No. 26 ili jednakovrijedan</t>
  </si>
  <si>
    <t>4.
P2</t>
  </si>
  <si>
    <t>Dobava, montaža i spajanje zidnog nadgradnog rasvjetnog tijela protupanične rasvjete kao tip AXN univerzalni optic 3W LED 390 lm PREMIUM IP65 3h battery maintained/non-maintained with autotest white color ili jednakovrijedan</t>
  </si>
  <si>
    <t>3.
P1</t>
  </si>
  <si>
    <t>Dobava, montaža i spajanje stropne nadgradne, direktne svjetiljke, kao tip 216 PR 4900lm 43 W_840 FO 200x1200mm IP43 ili jednakovrijedan</t>
  </si>
  <si>
    <t>2.
S2</t>
  </si>
  <si>
    <t>Dobava, montaža i spajanje stropne nadgradne, direktne svjetiljke kao tip Etea DI, 1520 lm, 13Wm840 FO sens, IP43 white ili jednakovrijedan</t>
  </si>
  <si>
    <t xml:space="preserve">1.
S1
</t>
  </si>
  <si>
    <t>1.3. IZJEDNAČENJE POTENCIJALA</t>
  </si>
  <si>
    <t>-kutije za izjednačenje potencijala, kom. 1.</t>
  </si>
  <si>
    <r>
      <t>-vodič P/F 6mm</t>
    </r>
    <r>
      <rPr>
        <vertAlign val="superscript"/>
        <sz val="10"/>
        <rFont val="Times New Roman"/>
        <family val="1"/>
      </rPr>
      <t>2</t>
    </r>
    <r>
      <rPr>
        <sz val="10"/>
        <rFont val="Times New Roman"/>
        <family val="1"/>
      </rPr>
      <t>,zelenožuti, 25m</t>
    </r>
  </si>
  <si>
    <r>
      <t>Dobava tipske kutije sa sabirnicom za vodiče P/F 6 mm</t>
    </r>
    <r>
      <rPr>
        <vertAlign val="superscript"/>
        <sz val="10"/>
        <rFont val="Times New Roman"/>
        <family val="1"/>
      </rPr>
      <t>2</t>
    </r>
    <r>
      <rPr>
        <sz val="10"/>
        <rFont val="Times New Roman"/>
        <family val="1"/>
      </rPr>
      <t xml:space="preserve"> i izvedba izjednačenja potencijala u “mokrim” prostorima (tuš), komplet sa svim materijalom i radovima. U stavku se uključuje:</t>
    </r>
  </si>
  <si>
    <t>1.3  IZJEDNAČENJE POTENCIJALA</t>
  </si>
  <si>
    <t>1.3. TEMELJNI UZEMLJIVAČ I IZJEDNAČENJE POTENCIJALA</t>
  </si>
  <si>
    <t xml:space="preserve">1.2 ELEKTRIČNE INSTALACIJE             </t>
  </si>
  <si>
    <t>1.2.6 VENTILACIJA</t>
  </si>
  <si>
    <t>- paljenje preko prekidača rasvjete</t>
  </si>
  <si>
    <t>- + KN-ZVR 230V - vremenski relej</t>
  </si>
  <si>
    <t>230V/50Hz, Pel=19W, IP45, </t>
  </si>
  <si>
    <t>Vo=60m³/h, dp=80Pa, Lw=38 dB(A), </t>
  </si>
  <si>
    <t>KN 2 UP 60 ventilator sa nepovratnom zaklopkom, </t>
  </si>
  <si>
    <t>1.2.5  INSTALACIJE RASVJETE , UTIČNICA I TROŠILA U STALNOM SPOJU</t>
  </si>
  <si>
    <t>Stezaljke 3x2,5mm/polu</t>
  </si>
  <si>
    <t>-sklopka za isklop napajanja u nuždi JPR</t>
  </si>
  <si>
    <t>Razvodna kutija s poklopcem 90x90, p/ž</t>
  </si>
  <si>
    <t>Razvodna kutija s poklopcem d=78, p/ž</t>
  </si>
  <si>
    <t>-okvir za 1 modula</t>
  </si>
  <si>
    <t>-okvir za 2 modula</t>
  </si>
  <si>
    <t>-okvir za 4 modula</t>
  </si>
  <si>
    <t>-okvir za 7 modula</t>
  </si>
  <si>
    <t>-montažni nosač za 1 modula</t>
  </si>
  <si>
    <t>-montažni nosač za 2 modula</t>
  </si>
  <si>
    <t>-montažni nosač za 4 modula</t>
  </si>
  <si>
    <t>-montažni nosač za 7 modula</t>
  </si>
  <si>
    <t>-instalacijska kutija p/ž za 4 modula</t>
  </si>
  <si>
    <t>-instalacijska kutija p/ž za 6/7 modula</t>
  </si>
  <si>
    <t>-Instalacijska p/ž kutija d=60mm</t>
  </si>
  <si>
    <t>Sklopka p/ž križna modularna</t>
  </si>
  <si>
    <t>Sklopka p/ž izmjenična modularna</t>
  </si>
  <si>
    <t>Sklopka p/ž obična modularna</t>
  </si>
  <si>
    <t>Tipkalo zvona 1p, modularno  p/ž</t>
  </si>
  <si>
    <t>Priključak trošila u stalnom spoju 1f p/ž</t>
  </si>
  <si>
    <t>Utičnica 2p sa zaštitnim kontaktnom p/ž modularna</t>
  </si>
  <si>
    <t>Uticnica 2p sa zaštitnim kontaktom i poklopcem p/ž</t>
  </si>
  <si>
    <t>Instalacijska cijev ERC 25</t>
  </si>
  <si>
    <t>Instalacijska cijev ERC 20</t>
  </si>
  <si>
    <t>Vod tip LiYCY 2x0,75mm2</t>
  </si>
  <si>
    <t>Vod tip NYY 3x1,5mm2</t>
  </si>
  <si>
    <t>Vod tip NYM 5x2,5mm2</t>
  </si>
  <si>
    <t>Vod tip NYM 3x2,5mm2</t>
  </si>
  <si>
    <t>Vod tip NYM 3x1,5mm2</t>
  </si>
  <si>
    <t>Žljebljenje zidova, dobava materijala, ugradnja i spajanje slijedečeg materijala:</t>
  </si>
  <si>
    <t>RAZDJELNI ORMAR HITNOG AMBULANTE ROA</t>
  </si>
  <si>
    <t>1.2.4</t>
  </si>
  <si>
    <r>
      <t>-redne stezaljke 2,5-4mm</t>
    </r>
    <r>
      <rPr>
        <vertAlign val="superscript"/>
        <sz val="10"/>
        <rFont val="Times New Roman"/>
        <family val="1"/>
      </rPr>
      <t>2</t>
    </r>
    <r>
      <rPr>
        <sz val="10"/>
        <rFont val="Times New Roman"/>
        <family val="1"/>
      </rPr>
      <t>, kom 80</t>
    </r>
  </si>
  <si>
    <t>-sabirnica za N i PE, kom. 2.</t>
  </si>
  <si>
    <t>-jedofazna sabirnica, dužina 1m,</t>
  </si>
  <si>
    <t xml:space="preserve">-odvodnik prenapona klase I+II, 275V, 15 kA, kom. 4 </t>
  </si>
  <si>
    <t>-jednopolni automatski prekidač-osigurač za nazivni napon 230V, 50Hz i nazivnu struju 16A, kao tip: B 16/1, kom. 20,</t>
  </si>
  <si>
    <t>-jednopolni automatski prekidač-osigurač za nazivni napon 230V, 50Hz i nazivnu struju 10A, kao tip:  B 10/1, kom. 10,</t>
  </si>
  <si>
    <t>-zaštitni uređaj diferencijalne struje za četveropolno sklapanje nazivne struje 40A, kod napona 230V, 50Hz i za struju diferencijalne prorade 0,3A, kom. 1,</t>
  </si>
  <si>
    <t>-zaštitni uređaj diferencijalne struje za dvopolno sklapanje nazivne struje 25A, kod napona 230/400V, 50Hz i za struju diferencijalne prorade 0,03A, kom. 1,</t>
  </si>
  <si>
    <t>-daljinski isklopnik, kom. 1</t>
  </si>
  <si>
    <t>-teretna sklopka 63A, tropolna, kom. 1,</t>
  </si>
  <si>
    <t>Dobava i montaža razdjelnog ormara ambulante “ROA” za ugradnju u zid. Ormarić izrađen od lima s vratima dimenzija 580 x 630 x 210 (širina x visina x dubina)- četveroredni s 81 mjestom oprema se prema jednopolnoj shemi slijedećom opremom:</t>
  </si>
  <si>
    <t>RAZDJELNI ORMAR AMBULANTE ROA</t>
  </si>
  <si>
    <t xml:space="preserve">1.2.4  </t>
  </si>
  <si>
    <t>RAZDJELNI ORMAR HITNOG PRIJEMA ROH</t>
  </si>
  <si>
    <t xml:space="preserve">1.2.3  </t>
  </si>
  <si>
    <t>-dvopolni sklopnik 230V/10A/50Hz, kom. 1,</t>
  </si>
  <si>
    <t>-svjetlosna sklopka s jednim preklopnim kontaktom, snage 16A/250V i indikacijom uklopa, s vanjskim senzorom, (senzor montirati vani kod ulaznih vrata), kom, 1</t>
  </si>
  <si>
    <t>-jednopolna grebenasta sklopka (1-0-2) za struju 10A i napon 230V, za instalacijonu ugradnju na nosać, kom. 1</t>
  </si>
  <si>
    <t xml:space="preserve">-odvodnik prenapona klase I+II, 275V, 15 kA, kom. 2 </t>
  </si>
  <si>
    <t>-jednopolni automatski prekidač-osigurač za nazivni napon 230V, 50Hz i nazivnu struju 16A, kao tip: C 16/1, kom.2,</t>
  </si>
  <si>
    <t>-jednopolni automatski prekidač-osigurač za nazivni napon 230V, 50Hz i nazivnu struju 16A, kao tip: B 16/1, kom. 22,</t>
  </si>
  <si>
    <t>-jednopolni automatski prekidač-osigurač za nazivni napon 230V, 50Hz i nazivnu struju 10A, kao tip:  B 10/1, kom. 13,</t>
  </si>
  <si>
    <t>-zaštitni uređaj diferencijalne struje za dvopolno sklapanje nazivne struje 40A, kod napona 230V, 50Hz i za struju diferencijalne prorade 0,3A, kom. 1,</t>
  </si>
  <si>
    <t>-zaštitni uređaj diferencijalne struje za dvopolno sklapanje nazivne struje 25A, kod napona 230/400V, 50Hz i za struju diferencijalne prorade 0,3A, kom. 1,</t>
  </si>
  <si>
    <t>-teretna sklopka 63A jednopolna, kom. 1,</t>
  </si>
  <si>
    <t>Dobava i montaža razdjelnog ormara hitnog prijema “ROH” za ugradnju u zid. Ormarić izrađen od lima s vratima dimenzija 580 x 630 x 210 (širina x visina x dubina)- četveroredni s 81 mjestom oprema se prema jednopolnoj shemi slijedećom opremom:</t>
  </si>
  <si>
    <t>UKUPNO</t>
  </si>
  <si>
    <t>1.2.2 GLAVNI VODOVI</t>
  </si>
  <si>
    <r>
      <t>Dobava materijala, žljebljenje zidova te polaganje glavnog voda od KPMO do novog razdjelnog ormara postojeće ambulante ROA. Vod tip: 5xP/M 10 mm</t>
    </r>
    <r>
      <rPr>
        <vertAlign val="superscript"/>
        <sz val="10"/>
        <rFont val="Times New Roman"/>
        <family val="1"/>
      </rPr>
      <t>2</t>
    </r>
    <r>
      <rPr>
        <sz val="10"/>
        <rFont val="Times New Roman"/>
        <family val="1"/>
        <charset val="238"/>
      </rPr>
      <t xml:space="preserve"> </t>
    </r>
    <r>
      <rPr>
        <sz val="10"/>
        <rFont val="Times New Roman"/>
        <family val="1"/>
      </rPr>
      <t>položiti upod žbuku/oblogu u zaštitnoj gibljivoj cijevi 40mm. Materijal uključen u stavku, kao i zidarska sanacija zidova.</t>
    </r>
  </si>
  <si>
    <r>
      <t>Dobava materijala, žljebljenje zidova te polaganje glavnog voda od KPMO do razdjelnog ormara hitnog prijema ROH. Vod tip: 3xP/Mc10 mm</t>
    </r>
    <r>
      <rPr>
        <vertAlign val="superscript"/>
        <sz val="10"/>
        <rFont val="Times New Roman"/>
        <family val="1"/>
      </rPr>
      <t>2</t>
    </r>
    <r>
      <rPr>
        <sz val="10"/>
        <rFont val="Times New Roman"/>
        <family val="1"/>
        <charset val="238"/>
      </rPr>
      <t xml:space="preserve"> </t>
    </r>
    <r>
      <rPr>
        <sz val="10"/>
        <rFont val="Times New Roman"/>
        <family val="1"/>
      </rPr>
      <t>položiti upod žbuku/oblogu u zaštitnoj gibljivoj cijevi 40mm. Materijal uključen u stavku, kao i sanacija zidova.</t>
    </r>
  </si>
  <si>
    <t>1.2.1. DEMONTAŽA POSTOJEĆE INSTALACIJE</t>
  </si>
  <si>
    <t>Prespajanje kabela i vodiča postojeće instalacije ambulante u novi razdjelni ormar ROA te izrada nastavnih spojeva na vodičima i kabelima</t>
  </si>
  <si>
    <t>Otpajanje postojeće instalacije u razdjelnom ormaru, demontaža postojećih rasvjetnih tijela, utičnica, prekidača i trošila u stalnom spoju te demontaža razdjelnog ormara</t>
  </si>
  <si>
    <t>1.2  ELEKTRIČNE INSTALACIJE</t>
  </si>
  <si>
    <t>- uključuje dokup snage te razdvajanje dva mjerna mjesta u jedno, seljenje postojećeg mjernog mjesta iz objekta u KPMO-2 na fasadu objekta</t>
  </si>
  <si>
    <t>kW</t>
  </si>
  <si>
    <t>1.1 PRIKLJUČAK (naknada za priključenje)</t>
  </si>
  <si>
    <t>-(HITNA KLANJEC)</t>
  </si>
  <si>
    <t>T R O Š K O V N I K    E L E K T R O I N S T A L A C I J A</t>
  </si>
  <si>
    <t>3.6.</t>
  </si>
  <si>
    <t>UKUPNO  3.6. HLAĐENJE:</t>
  </si>
  <si>
    <t>INSTALACIJA HLAĐENJA</t>
  </si>
  <si>
    <t>3.6</t>
  </si>
  <si>
    <t xml:space="preserve">vanjska jedinica kao : </t>
  </si>
  <si>
    <t>Toshiba klima hl/gr vanjska RAV-SM564ATP-E</t>
  </si>
  <si>
    <t>rashladni učin 5kW</t>
  </si>
  <si>
    <t>električna snaga 1,86 kW</t>
  </si>
  <si>
    <t>dimenzija VxŠxD: 550x780x290; Težina 40</t>
  </si>
  <si>
    <t>ili jednakovrijedno:</t>
  </si>
  <si>
    <t>unutarnja jedinica kao :</t>
  </si>
  <si>
    <t>Toshiba klima RAV-SM566KRT-E</t>
  </si>
  <si>
    <t>Razina zvučnog tlaka 42/36 dB(A)</t>
  </si>
  <si>
    <t>Dimenzija VxŠxD 320x1050x228; težina 12kg</t>
  </si>
  <si>
    <t>ili jednakovrijedno</t>
  </si>
  <si>
    <t>učinak grijanja 5,6kW</t>
  </si>
  <si>
    <t>Dobava i montaža plastičnih krutih cijevi, zajedno s fazonskim komadima za odvod kondenzata, pričvrsnim materijalom, slijedećih dimenzija i količina.</t>
  </si>
  <si>
    <t>PP DN20</t>
  </si>
  <si>
    <t>Dobava i montaža izoliranih mekih bakrenih cijevi zajedno s sitnim potrošnim materijalom i fitinzima prema DIN 1786, uključivo cjevna izolacija</t>
  </si>
  <si>
    <r>
      <t>Æ</t>
    </r>
    <r>
      <rPr>
        <sz val="10"/>
        <rFont val="Arial"/>
        <family val="2"/>
        <charset val="238"/>
      </rPr>
      <t xml:space="preserve"> 1/2''</t>
    </r>
  </si>
  <si>
    <r>
      <t>Æ</t>
    </r>
    <r>
      <rPr>
        <sz val="10"/>
        <rFont val="Arial"/>
        <family val="2"/>
        <charset val="238"/>
      </rPr>
      <t xml:space="preserve"> 1/4''</t>
    </r>
  </si>
  <si>
    <t>Dobava i montaža nosive konstrukcije vanjskog kondenzatorsko kompresorskog uređaja, izrađenog iz pocinčanih čeličnih profila, zajedno s pričvrsnim i montažnim materijalom, predviđena količina 20kg.</t>
  </si>
  <si>
    <t>Puštanje u pogon od strane ovlaštenog servisera, uz izradu Zapisnika o puštanju u pogon</t>
  </si>
  <si>
    <t>Sitni potrošni materijal neophodan za montažu specificirane opreme i materijala kao što su prirubnice, vijci, matice i i sl.</t>
  </si>
  <si>
    <t xml:space="preserve">Dobava i montaža INVERTER vanjskog rashladnog kondenzatorsko / kompresorskog uređaja, za hlađenje i grijanje, koji ima automatski restart po prekidu i ponovnom uspostavljanju napajanja s mikroprocerskom regulacionom automatikom i elektronskim ekspanzijskim ventilom (toplinska pumpa) "Split" izvedbe, koja se sastoji od jedne vanjske i jedne unutarnje jedinice kao TOSHIBA tip, sa svim potrebnim pomoćnim materijalom za montažu:    </t>
  </si>
  <si>
    <t>VODOVOD, ODVODNJA, VENTILACIJA, 
GRIJANJE I HLAĐENJE</t>
  </si>
  <si>
    <t xml:space="preserve">Demontaža unutarnje drvene pregradne stijene sa vratima deb. 10 cm, fiksirane u pod i bočne zidove. Stijena visine 2,15 cm i dužine 4,05 m. 
U stavku uključen utovar i  odvoz otpadnog materijala na gradilišni deponij udaljen do 50 m, utovar u kamion te odvoz na  gradsku planirku udaljenu do 10 km sa istovarom i trajnim zbrinjavanjem u skladu sa važećim zakonima i pravilnicima.  </t>
  </si>
  <si>
    <t>Razbijanje armirano cementne glazure poda u prostorijama zahvata gdje u adaptiranom (novom) stanju dolazi podna obloga od  linoleuma. Debljine glazure do 6,0 cm.  
U stavku uključen utovar i  odvoz otpadnog materijala na gradilišni deponij udaljen do 50 m, utovar u kamion te odvoz na  gradsku planirku udaljenu do 10 km sa istovarom i trajnim zbrinjavanjem u skladu sa važećim zakonima i pravilnicima.</t>
  </si>
  <si>
    <t xml:space="preserve"> - vrata ulazna 100/200+30,0 cm </t>
  </si>
  <si>
    <t xml:space="preserve">Dobava i izvedba horizontalne i vertikalne hidroizolacije poda i zidova vertikalno do visine 30 cm na mjestu ugradnje tuš kabine,  sa  tekućom polimer-cementnom hidroizolacijom (tipa kao MAPELASTIC ili jednakovrijedan proizvod). Tekuća izolacija nanosi se u dva sloja, međusobno vezana armaturnom alkolnootpornom mrežicom. U uglovima (sudar pod - zid te zid - zid) se postavlja dilatacijska trake za izradu uglova. </t>
  </si>
  <si>
    <t>Izrada, doprema i postava unutarnjih drvenih vrata,  bez nadsvijetla. Dovratnik je masivne izrade iz jelove ili smrekove građe I klase, kontroliranog porijekla FSC, dimenzije 42 x 100 do 420 mm, u punoj širini zida (futer dovratnik). Pokrovna letvica za spoj zid dovratnik je od  masivne građe iz jela-smreka  I klase, također kontroliranog porijekla FSB. Vratno krilo je s preklopom deb. 40 mm, okvir iz masivne izrade jelo-smreka I klase, ispuna od kartonskog sača obložena lesonitom ili djelomično ostakljeno. 
Sve izvesti nakon uzimanja mjera na licu mjesta. 
Vrata se ugrađuju u gips-kartonske montažne zidove širine do 15,0 cm i u nosivi zid od opeke ukupne debljine 42 cm. 
U stavku uključen kompletan stolarski okov, potrebni materijal, brava s ključem, okov, potrebne  lajsne, rozeta i kvaka aluminijska,  sve završno bojano u dva sloja i lakirano u boji po odabiru investitora sa svim potrebnim predradnjama, do potpune gotovosti stavke.
Vrata svijetle stolarske mjere:</t>
  </si>
  <si>
    <t>Izrada, doprema i postava unutarnjih drvenih fiksnih jednokrilnih prozora (nadsvjetla). Doprozornik je od masivne izrade iz jelove ili smrekove građe I klase, kontroliranog porijekla FSC, dimenzije 42 x 100 mm. Pokrovna letvica za spoj zid dovratnik je od  masivne građe iz jela-smreka  I klase, također kontroliranog porijekla FSB.
Prozori ostakljeni jednostrukim staklom deb. 6 mm. 
Sve izvesti nakon uzimanja mjera na licu mjesta. 
Prozori se ugrađuju u gips-kartonske montažne zidove širine  10,0 na parapetu 205 cm. 
U stavku uključen kompletan stolarski okov, potrebni materijal, potrebne  lajsne,  neprozirna folija po čitavoj staklenoj površini nadsvijetla, sve završno bojano u dva sloja i lakirano u boji po odabiru investitora sa svim potrebnim predradnjama, do potpune gotovosti stavke.
Prozori (nadsvjetla) proizvodne mjere:</t>
  </si>
  <si>
    <t>Izrada, doprema i postava jednokrilnog prozora dim. 90 x 80 cm, izvedenog od višekomornih  PVC profila. Prozor ugradbene dubine 70 mm sa min. 2 brtve i ojačanjima od pocinčanih čeličnih profila. Prozor ostakljen IZO staklom. Stolarija vrijednosti zvučne izolacije minRw = 32 dB, toplinska izolacija vrijednosti ili bolja okvira otvora Uf=1.3 W/m²K, staklo 4+16+4 LOW-e + Argon Ug=1.1  W/m²K, Uw= 1,4 W/m²K, kao "Rehau 70" ili jednako vrijedno. 
Prozor otklopno - zaokretni, postava na parapet = 160 cm.
U stavci unutarnja PVC klupčica i vanjska klupčica od aluminija, širine 25 cm. 
Kompletno sa svim potrebnim materijalom, neprozirna folija po čitavoj staklenoj površini prozora, kvake i okov uključujući pribor za ugradnju i ostakljenje do potpune gotovosti.  Sve u bijeloj boji kao postojeća vanjska stolarija.
Prozor proizvodne mjere:</t>
  </si>
  <si>
    <t>Dobava i ugradba gres (porculan) podnih keramičkih pločica, protukliznih (R-9). Pločice ljepljene flexi ljepilom za keramiku uz prethodnu pripremu podloge - podlogu (cementnu glazuru) očistiti, sanirati  i izbrusiti. Fugiranje  pločica izvesti materijalom na bazi cementa, širina fuga 2,0 mm. Cijena uključuje sav potreban materijal, obradu svih pozicija otvora, prodora i elemenata uređaja, kao i izvedbu potrebnih dilatacionih reški zapunjenih trajnoelastičnim kitom, ovisno o površini ploha opločenja. Sve kompletno sadržano u cijeni. Pločice u nabavi u cijeni minimalno 120,0 kn/m2.</t>
  </si>
  <si>
    <t>Dobava i postava sokla na zidu prostorija gdje je podna obloga od keramičkih pločica, a ne izvodi se opločenje zidova, izvesti od keramičkih pločica, visine 8,0 cm, sa originalnim gornjim rubom, sve fugirano masom za fugiranje. Pločice kao na podu.</t>
  </si>
  <si>
    <t>Dobava materijala i izvedba podova od linoleuma. Linoleum  kao Armstrong DLW Marmorette ili jednakovrijedan proizvod, deb. 2.5 mm sa Eco PUR završnim slojem u boji. Prije polaganja potrebno je površinu (nove) glazure finalno izravnati samonivelirajućom masom za izravnanje sa uklanjanjem svih neravnina i ostataka otpadnih čestica. Masu za izravnanje uključiti u cijenu.  
Lijepljenje ukrojenog linoleuma izvesti punoplošno disperzivnim ljepilom za linoleum.
Spojevi se vare na toplo, trakama za varenje u boji ili dezenu linoleuma. 
Prelaz sa poda na zid izvesti tipskim zaobljenim holkerom h= 10 cm, u boji i kao pod.
U stavci sav materijal i radovi do potpune gotovosti.</t>
  </si>
  <si>
    <t>Zatvaranje dotoka vode u instalaciji hladne vode na mjestu koje je najbliže mjestu zahvata.</t>
  </si>
  <si>
    <t>Cijevna izolacija oko plastičnih cijevi hladne, tople, vođene  u estrihu poda. Fleksibilan izolacijski materijal, zatvorenih ćelija. Spužvasti materijal iz polietilena.  Otporna na visoke temperature. Toplinske vodljivosti 0,038W/mK pri 10°C. Teško zapaljiv, otporan na uobičajene građevne materijale kao što su beton, vapno, gips, cement.</t>
  </si>
  <si>
    <t>Ispitivanje instalacije - uključuje ispitivanje nepropusnosti, čvrstoće  te hladnu i toplu probu rada instalacije.  U stavku uključena i dobava svih potrebnih atesta i certifikata te izdavanje odgovarajućih zapisnika o ispitivanjima.</t>
  </si>
  <si>
    <r>
      <t>m</t>
    </r>
    <r>
      <rPr>
        <vertAlign val="superscript"/>
        <sz val="10"/>
        <rFont val="Arial"/>
        <family val="2"/>
        <charset val="238"/>
      </rPr>
      <t>2</t>
    </r>
  </si>
  <si>
    <r>
      <t>m</t>
    </r>
    <r>
      <rPr>
        <vertAlign val="superscript"/>
        <sz val="10"/>
        <rFont val="Arial"/>
        <family val="2"/>
        <charset val="238"/>
      </rPr>
      <t>3</t>
    </r>
  </si>
  <si>
    <r>
      <t xml:space="preserve">Dobava materijala te zidarska obrada otvora oko novih ulaznih  i unutarnjih vrata u nosivom zidu te prozora. Vrata i prozori u zidu od 42,0 cm. Vrata </t>
    </r>
    <r>
      <rPr>
        <u/>
        <sz val="10"/>
        <rFont val="Arial"/>
        <family val="2"/>
        <charset val="238"/>
      </rPr>
      <t>svijetle</t>
    </r>
    <r>
      <rPr>
        <sz val="10"/>
        <rFont val="Arial"/>
        <family val="2"/>
        <charset val="238"/>
      </rPr>
      <t xml:space="preserve"> stolarske mjere:</t>
    </r>
  </si>
  <si>
    <r>
      <t>m</t>
    </r>
    <r>
      <rPr>
        <vertAlign val="superscript"/>
        <sz val="10"/>
        <rFont val="Arial"/>
        <family val="2"/>
        <charset val="238"/>
      </rPr>
      <t>1</t>
    </r>
    <r>
      <rPr>
        <sz val="10"/>
        <rFont val="Arial"/>
        <family val="2"/>
        <charset val="238"/>
      </rPr>
      <t xml:space="preserve"> </t>
    </r>
  </si>
  <si>
    <t xml:space="preserve">Dobava, doprema materijala i izrada armiranog cementnog estriha ispod budućih podnih obloga od linoleuma. Izvesti sitnozrnatim betonom 0-4 mm, razred betona C20/25, armirati sa punktiranim pocinčanim pletivom veličine okna 20x20 mm. Izvodi se na sloju postojeće nove toplinske  izolacije zaštićene PE folijom, obračunato u zasebnoj stavci C/02. Površinu dobro zagladiti rotacionim gladilicama radi polaganja završnih podnih obloga. Debljina estriha 6,0 cm. Estrih treba odvojiti od zidova umetanjem razdjelne trake od elastificiranog ekspandiranog polistirena uz zidove, obračunato u zasebnoj stavci C/01.  Obračun prema površini stvarno izvedenog estriha. </t>
  </si>
  <si>
    <r>
      <t xml:space="preserve">Dobava materijala i izrada pregradnog zida od “Knauf” gipskartonskih ploča deb. 1,25 cm  - po dvije (2x) ploče obostrano na tipskoj metalnoj podkonstrukciji tip W112 ispunjen toplinskom izolacijom.  
</t>
    </r>
    <r>
      <rPr>
        <b/>
        <sz val="10"/>
        <rFont val="Arial"/>
        <family val="2"/>
        <charset val="238"/>
      </rPr>
      <t>Zid ukupne debljine 10,0 cm</t>
    </r>
    <r>
      <rPr>
        <sz val="10"/>
        <rFont val="Arial"/>
        <family val="2"/>
        <charset val="238"/>
      </rPr>
      <t xml:space="preserve"> obložen s obje strane  impregniranim (vodonepropusnim) gips-kartonskim pločama H2 13 (GKBI), sa ispunom od kamene (mineralne) vune deb. 5,0 cm. Podkonstrukcija profili CW 50 h=5.0 cm.  Zid visine do 305 cm.
U stavku uključene bandaže, gletanje, završna obrada i sav potreban materijal uključujući podkonstrukciju (UV i CW profili, spojni materijal i završni kutni aluminijski profili, sva ojačanja i dr.). 
Izvodi se u prostorijama sanitarnih čvorova. 
Obračun po m2 kompletnog zida.</t>
    </r>
  </si>
  <si>
    <r>
      <t xml:space="preserve">Dobava materijala i izrada pregradnog zida od “Knauf” gipskartonskih ploča deb. 1.25 cm  - po dvije (2x) ploče obostrano na tipskoj metalnoj podkonstrukciji tip W112 ispunjen toplinskom izolacijom.  
</t>
    </r>
    <r>
      <rPr>
        <b/>
        <sz val="10"/>
        <rFont val="Arial"/>
        <family val="2"/>
        <charset val="238"/>
      </rPr>
      <t>Zid ukupne debljine 15,0 cm</t>
    </r>
    <r>
      <rPr>
        <sz val="10"/>
        <rFont val="Arial"/>
        <family val="2"/>
        <charset val="238"/>
      </rPr>
      <t xml:space="preserve"> obložen  s jedne strane  impregniranim (vodonepropusnim) gips-kartonskim pločama H2 13 (GKBI) i sa druge strane standardnim pločama A 13 (GKB) sa ispunom od kamene (mineralne) vune deb. 10,0 cm. Podkonstrukcija profili CW 100 h=10.0 cm.  Zid visine do 305 cm.
U stavku uključene bandaže, gletanje, završna obrada i sav potreban materijal uključujući podkonstrukciju (UV i CW profili, spojni materijal i završni kutni aluminijski profili, sva ojačanja i dr.). 
Izvodi se između ulaznog prostora i sanitarnih čvorova te prostora pohrane lijekova, sanitetskog materijala i dr., odnosno između sanitarnog čvora osoblje i prostora pohrane lijekova, sanitetskog materijala i dr..
Obračun po m2 kompletnog zida.</t>
    </r>
  </si>
  <si>
    <r>
      <t xml:space="preserve">Dobava materijala i izrada pregradnog zida od “Knauf” gipskartonskih ploča deb. 1,25 cm  - po dvije (2x) ploče obostrano na tipskoj metalnoj podkonstrukciji tip W112 ispunjen toplinskom izolacijom.  
</t>
    </r>
    <r>
      <rPr>
        <b/>
        <sz val="10"/>
        <rFont val="Arial"/>
        <family val="2"/>
        <charset val="238"/>
      </rPr>
      <t>Zid ukupne debljine 15,0 cm</t>
    </r>
    <r>
      <rPr>
        <sz val="10"/>
        <rFont val="Arial"/>
        <family val="2"/>
        <charset val="238"/>
      </rPr>
      <t xml:space="preserve"> obložen  s obje strane  impregniranim (vodonepropusnim) gips-kartonskim pločama H2 13 (GKBI), sa ispunom od kamene (mineralne) vune deb. 10,0 cm. Podkonstrukcija profili CW 100 h=10.0 cm.  Zid visine do 305 cm.
U stavku uključene bandaže, gletanje, završna obrada i sav potreban materijal uključujući podkonstrukciju (UV i CW profili, spojni materijal i završni kutni aluminijski profili, sva ojačanja i dr.). 
Izvodi se u prostorijama sanitarnih čvorova. 
Obračun po m2 kompletnog zida.</t>
    </r>
  </si>
  <si>
    <r>
      <t xml:space="preserve">Dobava materijala i izrada zidne obloge (špalete) od “Knauf” gipskartonskih ploča deb. 1,25 cm  -  dvije (2x) ploče.
</t>
    </r>
    <r>
      <rPr>
        <b/>
        <sz val="10"/>
        <rFont val="Arial"/>
        <family val="2"/>
        <charset val="238"/>
      </rPr>
      <t>Zidna obloga širine 20 cm</t>
    </r>
    <r>
      <rPr>
        <sz val="10"/>
        <rFont val="Arial"/>
        <family val="2"/>
        <charset val="238"/>
      </rPr>
      <t xml:space="preserve"> i visine 305 cm</t>
    </r>
    <r>
      <rPr>
        <b/>
        <sz val="10"/>
        <rFont val="Arial"/>
        <family val="2"/>
        <charset val="238"/>
      </rPr>
      <t xml:space="preserve"> </t>
    </r>
    <r>
      <rPr>
        <sz val="10"/>
        <rFont val="Arial"/>
        <family val="2"/>
        <charset val="238"/>
      </rPr>
      <t>izvedena sa  impregniranim (vodonepropusnim) gips-kartonskim pločama H2 13 (GKBI). Podkonstrukcija profili CW 50 h=5.0 cm. 
U stavku uključene bandaže, gletanje, završna obrada i sav potreban materijal uključujući podkonstrukciju (UV i CW profili, spojni materijal i završni kutni aluminijski profili, sva ojačanja i dr.). 
Izvodi se u prostoriji muškog sanitarnih čvorova na mjestu zatvaranja otvora prozora. 
Obračun po m1 zidne obloge (špalete).</t>
    </r>
  </si>
  <si>
    <t xml:space="preserve"> - 65 x 200 cm - zid 15,0 cm - sa ugrađenom  ventilacijskom rešetkom za prestrujavanje zraka između prostorija. Lamele rešetke su horizontalne i nepomićne, izrađene od PVC-a u boji vrata,  vel. 400x100 mm (vrata ženski - invalidski wc)</t>
  </si>
  <si>
    <r>
      <t>Dobava i ugradba zidnih keramičkih pločica u prostorije sanitarija, kvalitete po izboru projektanta (h</t>
    </r>
    <r>
      <rPr>
        <vertAlign val="subscript"/>
        <sz val="10"/>
        <rFont val="Arial"/>
        <family val="2"/>
        <charset val="238"/>
      </rPr>
      <t xml:space="preserve">max </t>
    </r>
    <r>
      <rPr>
        <sz val="10"/>
        <rFont val="Arial"/>
        <family val="2"/>
        <charset val="238"/>
      </rPr>
      <t>=205 cm - do gornje visine dovratnika, osim u tušu gdje se postavlja do stropa (h</t>
    </r>
    <r>
      <rPr>
        <vertAlign val="subscript"/>
        <sz val="10"/>
        <rFont val="Arial"/>
        <family val="2"/>
        <charset val="238"/>
      </rPr>
      <t>max</t>
    </r>
    <r>
      <rPr>
        <sz val="10"/>
        <rFont val="Arial"/>
        <family val="2"/>
        <charset val="238"/>
      </rPr>
      <t xml:space="preserve"> =300 cm).  Polaganje ljepljenjem uz prethodnu pripremu podloge. Pločice se polažu na ožbukani zid od opeke i montažni gipskartonski zid, po principu reška na rešku. Fugiranje masom na bazi cementa, širina fuga 2,0 mm. Cijena uključuje sav potreban materijal, obradu svih otvora i prodora u plohi zide, te izvedbu potrebnih kutnih lajsni i dilatacionih reški, ovisno o površini ploha opločenja. Pločice u cijeni minimalno 100,0 kn/m2. </t>
    </r>
  </si>
  <si>
    <r>
      <t>m</t>
    </r>
    <r>
      <rPr>
        <vertAlign val="superscript"/>
        <sz val="10"/>
        <rFont val="Arial"/>
        <family val="2"/>
        <charset val="238"/>
      </rPr>
      <t>1</t>
    </r>
  </si>
  <si>
    <r>
      <t xml:space="preserve">Unutarnji promjer cijevi mora odgovarati unutarnjem promjeru čel. pocinčanih cijevi čiji je unutarnji promjer dat u ovoj stavci. </t>
    </r>
    <r>
      <rPr>
        <u/>
        <sz val="10"/>
        <rFont val="Arial"/>
        <family val="2"/>
        <charset val="238"/>
      </rPr>
      <t>Stavka u dužnom metru položenog cjevovoda uključuje: sve potrebne fazonske komade, brtve i slično.</t>
    </r>
    <r>
      <rPr>
        <sz val="10"/>
        <rFont val="Arial"/>
        <family val="2"/>
        <charset val="238"/>
      </rPr>
      <t xml:space="preserve"> Proizvod kao AQUATHERM tip </t>
    </r>
    <r>
      <rPr>
        <u/>
        <sz val="10"/>
        <rFont val="Arial"/>
        <family val="2"/>
        <charset val="238"/>
      </rPr>
      <t>Fusiotherm fazer</t>
    </r>
    <r>
      <rPr>
        <sz val="10"/>
        <rFont val="Arial"/>
        <family val="2"/>
        <charset val="238"/>
      </rPr>
      <t xml:space="preserve"> ili jedankovrijedan:</t>
    </r>
  </si>
  <si>
    <r>
      <t xml:space="preserve">Dobava i ugradnja oslonaca, konzola i ovjesa za oslanjanje i vođenje cjevovoda </t>
    </r>
    <r>
      <rPr>
        <b/>
        <sz val="10"/>
        <rFont val="Arial"/>
        <family val="2"/>
        <charset val="238"/>
      </rPr>
      <t xml:space="preserve">netlačne kanalizacije </t>
    </r>
    <r>
      <rPr>
        <sz val="10"/>
        <rFont val="Arial"/>
        <family val="2"/>
        <charset val="238"/>
      </rPr>
      <t xml:space="preserve">(dio instalacije vođen uz zid), izrađenih iz tipskih elemenata, prema prethodnoj razradi i detaljnoj specifikaciji, izvedbenom projektu proizvođača, što je uključeno u stavku. </t>
    </r>
  </si>
  <si>
    <r>
      <t xml:space="preserve">Zidni </t>
    </r>
    <r>
      <rPr>
        <b/>
        <sz val="9"/>
        <rFont val="Arial"/>
        <family val="2"/>
        <charset val="238"/>
      </rPr>
      <t>električni spremnik (niskotlačni)</t>
    </r>
    <r>
      <rPr>
        <sz val="9"/>
        <rFont val="Arial"/>
        <family val="2"/>
        <charset val="238"/>
      </rPr>
      <t xml:space="preserve"> za pripremu tople sanitarne vode za dva izljevna mjesta (sudoperi). Spremnik dolazi sa nosačima za zid. U stavku je potrebno uključit i materijal potreban za ovješenje istog na zid.</t>
    </r>
  </si>
  <si>
    <r>
      <t xml:space="preserve">Dobava i montaža </t>
    </r>
    <r>
      <rPr>
        <b/>
        <sz val="9"/>
        <rFont val="Arial"/>
        <family val="2"/>
        <charset val="238"/>
      </rPr>
      <t xml:space="preserve">visokotlačnog električnog bojlera sadržaja 80 l, </t>
    </r>
    <r>
      <rPr>
        <sz val="9"/>
        <rFont val="Arial"/>
        <family val="2"/>
        <charset val="238"/>
      </rPr>
      <t>uključivo sav materijal za zavješenje, sigurnosno povratni ventil Ø 1/2" sa ugrađenim termometrom, instaliranom električnom snagom 3000W, uključivo spoj na pocinčane cijevi Ø 1/2", s fleksibilnim cijevima  topla i hladna voda te ventil  Ø 1/2, s ukrasnom kapom i rozetom na hladnoj vodi, te sav potrebni potrošni materijal do potpune gotovosti.
Montira se u prostoriji za pohranu lijekova, sanitetskog materijala....... na montažnom zidu prema tušu.</t>
    </r>
  </si>
  <si>
    <r>
      <t xml:space="preserve">Dobava i montaža etažer polica ispod ogledala od bijele fajanse, l </t>
    </r>
    <r>
      <rPr>
        <vertAlign val="subscript"/>
        <sz val="9"/>
        <rFont val="Arial"/>
        <family val="2"/>
        <charset val="238"/>
      </rPr>
      <t>max</t>
    </r>
    <r>
      <rPr>
        <sz val="9"/>
        <rFont val="Arial"/>
        <family val="2"/>
        <charset val="238"/>
      </rPr>
      <t xml:space="preserve"> = 60 cm.
Stavaka uključuje sav pričvrsni i pomoćni materijal.</t>
    </r>
  </si>
  <si>
    <r>
      <t xml:space="preserve">Dobava i ugradnja </t>
    </r>
    <r>
      <rPr>
        <b/>
        <sz val="9"/>
        <rFont val="Arial"/>
        <family val="2"/>
        <charset val="238"/>
      </rPr>
      <t>tuš kade</t>
    </r>
    <r>
      <rPr>
        <sz val="9"/>
        <rFont val="Arial"/>
        <family val="2"/>
        <charset val="238"/>
      </rPr>
      <t xml:space="preserve"> dim. 900 x 900 mm, akrilne. U stavci uračunati odljevnu garnituru, spoj kade na odvod do PVC sifona, PVC sifon, te zidnu klasičnu dvoručnu mješalicu s "telefon" tušem zajedno sa crijevom l=1,50 m i klizačem tuša, te sav potrebni potrošni materijal do potpune gotovosti.</t>
    </r>
  </si>
  <si>
    <r>
      <t xml:space="preserve">Dobava i montaža kompletne </t>
    </r>
    <r>
      <rPr>
        <b/>
        <sz val="9"/>
        <rFont val="Arial"/>
        <family val="2"/>
        <charset val="238"/>
      </rPr>
      <t>WC podne školjke</t>
    </r>
    <r>
      <rPr>
        <sz val="9"/>
        <rFont val="Arial"/>
        <family val="2"/>
        <charset val="238"/>
      </rPr>
      <t xml:space="preserve"> I klase od bijele fajanse sa daskom za wc školjku od tvrde plastike s poklopcem i gumenim odbijačima,</t>
    </r>
  </si>
  <si>
    <r>
      <rPr>
        <sz val="9"/>
        <rFont val="Arial"/>
        <family val="2"/>
        <charset val="238"/>
      </rPr>
      <t xml:space="preserve">Dobava i montaža konzolnog </t>
    </r>
    <r>
      <rPr>
        <b/>
        <sz val="9"/>
        <rFont val="Arial"/>
        <family val="2"/>
        <charset val="238"/>
      </rPr>
      <t xml:space="preserve">pisoara </t>
    </r>
    <r>
      <rPr>
        <sz val="9"/>
        <rFont val="Arial"/>
        <family val="2"/>
        <charset val="238"/>
      </rPr>
      <t>u sanitarnom čvoru za muške.</t>
    </r>
  </si>
  <si>
    <r>
      <t xml:space="preserve">Dobava i montaža </t>
    </r>
    <r>
      <rPr>
        <b/>
        <sz val="9"/>
        <rFont val="Arial"/>
        <family val="2"/>
        <charset val="238"/>
      </rPr>
      <t>umivaonika</t>
    </r>
    <r>
      <rPr>
        <sz val="9"/>
        <rFont val="Arial"/>
        <family val="2"/>
        <charset val="238"/>
      </rPr>
      <t xml:space="preserve"> u sanitarnom čvoru , oblika i boje po izboru projektanta unutarnjeg uređenja koji se sastoji od:</t>
    </r>
  </si>
  <si>
    <r>
      <t xml:space="preserve">prodor dim. </t>
    </r>
    <r>
      <rPr>
        <sz val="10"/>
        <rFont val="Calibri"/>
        <family val="2"/>
        <charset val="238"/>
      </rPr>
      <t>Ø</t>
    </r>
    <r>
      <rPr>
        <sz val="10"/>
        <rFont val="Arial"/>
        <family val="2"/>
      </rPr>
      <t>100mm</t>
    </r>
  </si>
  <si>
    <t xml:space="preserve">Temeljito unutarnje i vanjsko čišćenje radijatora, pjeskarenje i lakiranje demontiranih radijatora i priprema za ponovnu montažu. </t>
  </si>
  <si>
    <r>
      <t>f</t>
    </r>
    <r>
      <rPr>
        <sz val="10"/>
        <rFont val="Symbol"/>
        <family val="1"/>
        <charset val="2"/>
      </rPr>
      <t xml:space="preserve"> 15</t>
    </r>
    <r>
      <rPr>
        <sz val="10"/>
        <rFont val="Arial"/>
        <family val="2"/>
      </rPr>
      <t>x1 mm + 9mm toplinska izolacija</t>
    </r>
  </si>
  <si>
    <t>VODOVOD I ODVODNJA, VENTILACIJA, 
GRIJANJE I HLAĐENJE</t>
  </si>
  <si>
    <t xml:space="preserve">Ispitivanje cjevovoda kanalizacijskih cijevi, revizionih  okna i slivnika na protok i vodonepropusnost, komplet. Ispitivanje nepropusnosti i optički pregled cjevovoda te izrada zapisnika o provedenim ispitivanjima propisanih glavnim projektom (uključeno u cijenu), izjava o sukladnosti ugrađenog materijala, snimak izvedenog stanja. </t>
  </si>
  <si>
    <t xml:space="preserve">REKAPITULACIJA - INSTALACIJE VODOVODA I ODVODNJE,  
VENTILACIJE,  GRIJANJA I HLAĐENJA
</t>
  </si>
  <si>
    <t>H/ SOBOSLIKARSKO LIČILAČKI RADOVI</t>
  </si>
  <si>
    <t xml:space="preserve">Sanacija prostora Ispostave Klanjec 
Zavoda za hitnu medicinu Krapinsko - zagorske županije </t>
  </si>
  <si>
    <t xml:space="preserve">Rušenje zidnih obloga od keramičkih pločica (do h=165) sa dijela zidova koji se ne ruše u wc-u ambulante izvan zone  uređenja prostora hitne medicine. 
U svemu ostalome kao prethodna stavka A/03.   </t>
  </si>
  <si>
    <t xml:space="preserve">Rušenje unutarnjih pregradnih zidova wc-a ambulante izvan zone uređenja prostora hitne medicine. Zidovi od pune opeke NF 1/1  zajedno sa žbukom i zidnim oblogama od keramičkih pločica. Zidovi ožbukani (obloženi) debljine do 13 cm. 
U svemu ostalome kao prethodna stavka A/06.  </t>
  </si>
  <si>
    <t xml:space="preserve">Skidanje postojeće naslage boje zidova i stropova do žbuke u wc-u ambulante izvan zone uređenja prostora hitne medicine. 
U svemu ostalome kao prethodna stavka A/08.   </t>
  </si>
  <si>
    <t xml:space="preserve">Skidanje svih vrsta završnih slojeva podova u wc-u ambulante izvan zone uređenja prostora hitne medicine (obloga od keramičkih pločica), do armirano cementne glazure. Debljina slojeva do 1,5 cm. 
U svemu ostalome kao prethodna stavka A/10.  </t>
  </si>
  <si>
    <t xml:space="preserve">Dobava, doprema materijala i sanacija postojeće žbuke zidova nakon skidanja keramike u wc-u ambulante izvan zone uređenja prostora hitne medicine. 
U svemu ostalome kao prethodna stavka B/01.   </t>
  </si>
  <si>
    <r>
      <t xml:space="preserve">Dobava materijala i izrada pregradnog zida od “Knauf” gipskartonskih ploča deb. 1,25 cm  - po dvije (2x) ploče obostrano na tipskoj metalnoj podkonstrukciji tip W112 ispunjen toplinskom izolacijom u wc-u ambulante izvan zone uređenja prostora hitne medicine. 
U svemu ostalome kao prethodna stavka D/01.   
</t>
    </r>
    <r>
      <rPr>
        <b/>
        <sz val="10"/>
        <rFont val="Arial"/>
        <family val="2"/>
        <charset val="238"/>
      </rPr>
      <t/>
    </r>
  </si>
  <si>
    <t>Izrada, doprema i postava unutarnjih drvenih vrata,  bez nadsvijetla u wc-u ambulante izvan zone uređenja prostora hitne medicine. 
U svemu ostalome kao prethodna stavka E/01.   
Vrata svijetle stolarske mjere:</t>
  </si>
  <si>
    <t xml:space="preserve">Dobava i ugradba gres (porculan) podnih keramičkih pločica, protukliznih (R-9) za ugradnju u wc-u ambulante izvan zone uređenja prostora hitne medicine. 
U svemu ostalome kao prethodna stavka F/03.   </t>
  </si>
  <si>
    <t xml:space="preserve">Dobava materijala i bojanje gipskartonskih zidova mat LATEX perivim bojama u wc-u ambulante izvan zone uređenja prostora hitne medicine. 
U svemu ostalome kao prethodna stavka H/01.  </t>
  </si>
  <si>
    <t>05</t>
  </si>
  <si>
    <t xml:space="preserve">Nabava, doprema materijala i bojanje zidova od opeke i stropova sa kojih je prethodno skinuta stara boja u wc-u ambulante izvan zone uređenja prostora hitne medicine. 
U svemu ostalome kao prethodna stavka H/03.  </t>
  </si>
  <si>
    <r>
      <t>Dobava i ugradba zidnih keramičkih pločica u prostorije u wc-u ambulante izvan zone uređenja prostora hitne medicine, kvalitete po izboru projektanta (h</t>
    </r>
    <r>
      <rPr>
        <vertAlign val="subscript"/>
        <sz val="10"/>
        <rFont val="Arial"/>
        <family val="2"/>
        <charset val="238"/>
      </rPr>
      <t xml:space="preserve">max </t>
    </r>
    <r>
      <rPr>
        <sz val="10"/>
        <rFont val="Arial"/>
        <family val="2"/>
        <charset val="238"/>
      </rPr>
      <t xml:space="preserve">=165 cm - visina postave postojećih keramičkih pločica),  
U svemu ostalome kao prethodna stavka F/01.   </t>
    </r>
  </si>
  <si>
    <t>Dobava materijala te unutarnje žbukanje zazidanih otvora zidova iz prethodne stavke B/03. Žbukanje izvesti produžnom  žbukom debljine do 3,0 cm sa svim predradnjama prema specifikaciji proizvođača žbuke (impregnacije, špric).</t>
  </si>
  <si>
    <t xml:space="preserve">Dobava materijala te unutarnje žbukanje zazidanih otvora zidova iz stavke B/03. u wc-u ambulante izvan zone uređenja prostora hitne medicine. 
U svemu ostalome kao prethodna stavka B/04.   </t>
  </si>
  <si>
    <t>Dobava, doprema materijala i zazidavanje  postojećih otvora  vrata i prozora opekom  NF 1/1, ukupna debljina zida sa žbukom je do 42,0 cm.  Zidati produžnim mortom M5; uključivo sve radne platforme. Obavezno uzidane dijelove povezati s postojećim zidom umetanjem armaturnim šipkama 2Ø10 mm u fuge zida na svakih 30 cm.</t>
  </si>
  <si>
    <t xml:space="preserve">Demontaža postojeće sanitarne opreme (umivaonik, wc, visoko montažni vodokotilć i visoko ugradbeni bojler 5 l) sa instalacijom. 
U stavku uključen utovar i  odvoz otpadnog materijala na gradilišni deponij udaljen do 50 m, utovar u kamion te odvoz na  gradsku planirku udaljenu do 10 km sa istovarom i trajnim zbrinjavanjem u skladu sa važećim zakonima i pravilnicima. </t>
  </si>
  <si>
    <t xml:space="preserve">Privremena demontaža sanitarne opreme - umivaonika u wc-u ambulante izvan zone uređenja prostora hitne medicine kako bi se isti sačuvao prilikom izvođenja radova. Umivaonik će se nakon provjere ispravnosti ponovo montirati na približnoj lokaciji demontaže (dislociranje cca 1,0 m). Stavkom predvidjeti prekrajanje instalacija i sav potrebni potrošni i pomoćni materijal za ponovnu montažu.
Obračun po komadu sanitarne opreme - umivaonika.  </t>
  </si>
  <si>
    <t>Dobava materijala te izvedba vanjske fasadne žbuke zazidanih otvora zidova iz stavke B/03. Žbukanje izvesti sa  produžnom cementnom žbukom deb. do 3,0 cm (uskladiti sa postojećom fasadom)  sa završnim zaštitno-dekorativna slojem od šerane Terabone boje u ton karti postojeće fasade.  U stavci sve predradnje prema specifikaciji proizvođača žbuke (impregnacije, špric ....).</t>
  </si>
  <si>
    <t>Dobava i ugradnja razdjelne trake novog armirano cementnog estriha iz stavke B/07 od elastificiranog ekspandiranog polistirena uz zidove, visine 10 cm. Polistiren debljine 1 cm. Obračun po m1 kontaktne površine poda i zida.</t>
  </si>
  <si>
    <t>Dobava i ugradnja elastificiranog  EPS ekspandiranog polistirena u pločama za  toplinsku i zvučnu izolaciju  za postavu ispod novog armirano cementnog estriha iz stavke B/07. Elastificirani polistiren EPS debljine 1 cm x 2 (ukupno 2 cm). Obračun po m2 tlocrtne površine. U cijenu uključiti i dobavu te postavu PE folije debljine 0,2 mm ispod armiranog cementnog estriha.</t>
  </si>
  <si>
    <r>
      <t xml:space="preserve">Dobava materijala i izrada pregradnog zida od “Knauf” gipskartonskih ploča deb. 1,25 cm  - po dvije (2x) ploče obostrano na tipskoj metalnoj podkonstrukciji tip W112 ispunjen toplinskom izolacijom.  
</t>
    </r>
    <r>
      <rPr>
        <b/>
        <sz val="10"/>
        <rFont val="Arial"/>
        <family val="2"/>
        <charset val="238"/>
      </rPr>
      <t xml:space="preserve">Zid ukupne debljine 12,5 cm </t>
    </r>
    <r>
      <rPr>
        <sz val="10"/>
        <rFont val="Arial"/>
        <family val="2"/>
        <charset val="238"/>
      </rPr>
      <t>obložen s obje strane standardnim pločama A 13 (GKB) sa ispunom od kamene (mineralne) vune deb. 7,5 cm. Podkonstrukcija profili CW 75 h=7.5 cm.  Zid visine do 305 cm.
U stavku uključene bandaže, gletanje, završna obrada i sav potreban materijal uključujući podkonstrukciju (UV i CW profili, spojni materijal i završni kutni aluminijski profili, sva ojačanja i dr.). 
Izvodi se između ulaznog prostora sa hodnikom i prostora odmora. 
Obračun po m2 kompletnog zida.</t>
    </r>
  </si>
  <si>
    <r>
      <t xml:space="preserve">Dobava materijala i izrada pregradnog zida od “Knauf” gipskartonskih ploča deb. 1,25 cm  - po dvije (2x) ploče obostrano na tipskoj metalnoj podkonstrukciji tip W112 bez toplinske izolacije.  
</t>
    </r>
    <r>
      <rPr>
        <b/>
        <sz val="10"/>
        <rFont val="Arial"/>
        <family val="2"/>
        <charset val="238"/>
      </rPr>
      <t>Zid ukupne debljine 10,0 cm</t>
    </r>
    <r>
      <rPr>
        <sz val="10"/>
        <rFont val="Arial"/>
        <family val="2"/>
        <charset val="238"/>
      </rPr>
      <t xml:space="preserve"> obložen s obje strane standardnim pločama A 13 (GKB) bez ispune. Podkonstrukcija profili CW 50 h=5.0 cm.  Zid visine do 205 cm, izvodi se kao paravan zid između prostora garderobe i prostora čisto-nečisto.
U stavku uključene bandaže, gletanje, završna obrada i sav potreban materijal uključujući podkonstrukciju (UV i CW profili, spojni materijal i završni kutni aluminijski profili, sva ojačanja i dr.).  
Obračun po m2 kompletnog zida.</t>
    </r>
  </si>
  <si>
    <t xml:space="preserve">  - 180 x (200+35) cm, (zid 15,0 cm)</t>
  </si>
  <si>
    <t>Izrada, doprema i postava vanjskih ostakljenih jednokrilnih ulaznih vrata sa fiksnim nadsvijetlom izvedenih od višekomornih  PVC profila, ugradbene dubine 70 mm sa min. 2 brtve i ojačanjima od pocinčanih čeličnih profila. Vrata sa klasičnim dovratnicima, vratno krilo ostakljeno u cijelom vratnom krilu i nadsvijetlo je dvostrukim  IZO staklom. Stolarija vrijednosti zvučne izolacije minRw = 32 dB, toplinska izolacija vrijednosti ili bolja okvira otvora Uf=1.3 W/m²K, staklo 4+16+4 LOW-e + Argon Ug=1.1  W/m²K, Uw= 1,4 W/m²K, kao "Rehau 70" ili jednako vrijedno. 
Kompletno sa okovom, bravom i kvakom metalnom, plastificiranom, sa pumpom za zatvaranje vrata, sa svim tipskim i pomoćnim elementima do potpune gotovosti. Sve u bijeloj boji kao postojeća vanjska stolarija.
Vrata svijetle stolarske mjere:</t>
  </si>
  <si>
    <t>5.
P3</t>
  </si>
  <si>
    <t>Dobava, montaža i spajanje nadgradnog rasvjetnog tijela protupanične rasvjete sa univerzalnom optikom, kao tip EXIT 1W LED 135 lm PREMIUM IP65 3h battery maintained/non-maintained with autotest white color i pictogramom srednji (125 x 250 mm) No. 24 i No 25 ili jednakovrijedan</t>
  </si>
  <si>
    <r>
      <t xml:space="preserve">KN 2 UP 60 ventilator sa nepovratnom zaklopkom, 
Vo=60m³/h, dp=80Pa, Lw=38 dB(A), 
230V/50Hz, Pel=19W, IP45, 
- + KN-ZVR 230V - vremenski relej
- paljenje preko prekidača rasvjete 
</t>
    </r>
    <r>
      <rPr>
        <b/>
        <sz val="10"/>
        <rFont val="Arial"/>
        <family val="2"/>
      </rPr>
      <t>Stavka opisana i količinski iskazana: Troškovnik Elektroinstalacije, 1.2.6. Ventilacija, stavka 1.</t>
    </r>
  </si>
  <si>
    <t xml:space="preserve">Izrada, doprema i montaža dvokrilnih simetričnih  ostakljenih unutarnjih vratiju sa fiksnim nadsvijetlom -  sve od PVC višekomornog profila, sa ugradnjom  u montažni pregradni zid  debljine 12,5 cm, na podložni PVC profil.
Vrata sa klasičnim dovratnicima, ostakljenje vratiju u cijelom vratnom krilu i nadsvijetla je dvostrukim IZO staklom 4+16+4 mm.  
Kompletno sa okovom, bravom i kvakom metalnom, plastificiranom, sa pumpom za zatvaranje vrata, sa svim tipskim i pomoćnim elementima do potpune gotovosti. Sve u bijeloj boji kao vanjska stolarija.
Vrata svijetle stolarske mjere:
</t>
  </si>
  <si>
    <t>NAPOMENA !!
Prije izrade zamjenske i nove stolarije obavezna izmjera na licu mjesta i dogovor usklađenja sa projektantom.</t>
  </si>
  <si>
    <t xml:space="preserve">Čišćenje objekta tijekom gradnje i po završetku svih radova, kompletno sve površine (podovi, zidovi, stolarija) s transportom otpadaka na deponiju. 
Obračun po m2 neto nove podne površine zahvata.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</si>
</sst>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7" formatCode="#,##0.00\ &quot;kn&quot;;\-#,##0.00\ &quot;kn&quot;"/>
    <numFmt numFmtId="41" formatCode="_-* #,##0\ _k_n_-;\-* #,##0\ _k_n_-;_-* &quot;-&quot;\ _k_n_-;_-@_-"/>
    <numFmt numFmtId="44" formatCode="_-* #,##0.00\ &quot;kn&quot;_-;\-* #,##0.00\ &quot;kn&quot;_-;_-* &quot;-&quot;??\ &quot;kn&quot;_-;_-@_-"/>
    <numFmt numFmtId="43" formatCode="_-* #,##0.00\ _k_n_-;\-* #,##0.00\ _k_n_-;_-* &quot;-&quot;??\ _k_n_-;_-@_-"/>
    <numFmt numFmtId="164" formatCode="_-* #,##0.00_-;\-* #,##0.00_-;_-* &quot;-&quot;??_-;_-@_-"/>
    <numFmt numFmtId="165" formatCode="#,##0.00\ &quot;kn&quot;"/>
    <numFmt numFmtId="166" formatCode="#,##0.00_ ;\-#,##0.00\ "/>
    <numFmt numFmtId="167" formatCode="#00_ ;"/>
    <numFmt numFmtId="168" formatCode="#,##0.00\ _k_n"/>
    <numFmt numFmtId="169" formatCode="#,##0.00\ [$€-1]"/>
    <numFmt numFmtId="170" formatCode="#,##0.00\ &quot;kn&quot;;;;@"/>
    <numFmt numFmtId="171" formatCode="0.0"/>
    <numFmt numFmtId="172" formatCode="_-&quot;kn&quot;\ * #,##0.00_-;\-&quot;kn&quot;\ * #,##0.00_-;_-&quot;kn&quot;\ * &quot;-&quot;??_-;_-@_-"/>
    <numFmt numFmtId="173" formatCode="General_)"/>
    <numFmt numFmtId="174" formatCode="_-* #,##0.00\ &quot;SIT&quot;_-;\-* #,##0.00\ &quot;SIT&quot;_-;_-* &quot;-&quot;??\ &quot;SIT&quot;_-;_-@_-"/>
    <numFmt numFmtId="175" formatCode="_(* #,##0.00_);_(* \(#,##0.00\);_(* \-??_);_(@_)"/>
    <numFmt numFmtId="176" formatCode="_-* #,##0.00\ _K_M_-;\-* #,##0.00\ _K_M_-;_-* &quot;-&quot;??\ _K_M_-;_-@_-"/>
  </numFmts>
  <fonts count="127">
    <font>
      <sz val="9.5"/>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9"/>
      <name val="Arial"/>
      <family val="2"/>
    </font>
    <font>
      <sz val="9"/>
      <name val="Arial"/>
      <family val="2"/>
      <charset val="238"/>
    </font>
    <font>
      <i/>
      <sz val="9"/>
      <name val="Arial"/>
      <family val="2"/>
    </font>
    <font>
      <i/>
      <sz val="9"/>
      <name val="Arial"/>
      <family val="2"/>
    </font>
    <font>
      <sz val="9"/>
      <name val="Arial"/>
      <family val="2"/>
      <charset val="238"/>
    </font>
    <font>
      <i/>
      <sz val="9.5"/>
      <name val="Arial"/>
      <family val="2"/>
    </font>
    <font>
      <sz val="9"/>
      <color indexed="16"/>
      <name val="Arial"/>
      <family val="2"/>
    </font>
    <font>
      <sz val="10"/>
      <name val="Arial"/>
      <family val="2"/>
      <charset val="238"/>
    </font>
    <font>
      <b/>
      <sz val="10"/>
      <name val="Arial"/>
      <family val="2"/>
      <charset val="238"/>
    </font>
    <font>
      <b/>
      <sz val="14"/>
      <name val="Arial"/>
      <family val="2"/>
      <charset val="238"/>
    </font>
    <font>
      <b/>
      <sz val="9"/>
      <name val="Arial"/>
      <family val="2"/>
      <charset val="238"/>
    </font>
    <font>
      <sz val="9"/>
      <name val="Arial"/>
      <family val="2"/>
      <charset val="238"/>
    </font>
    <font>
      <sz val="5"/>
      <name val="Arial"/>
      <family val="2"/>
      <charset val="238"/>
    </font>
    <font>
      <sz val="10"/>
      <name val="Arial"/>
      <family val="2"/>
      <charset val="238"/>
    </font>
    <font>
      <sz val="9"/>
      <name val="Arial"/>
      <family val="2"/>
      <charset val="238"/>
    </font>
    <font>
      <sz val="9"/>
      <name val="Arial"/>
      <family val="2"/>
    </font>
    <font>
      <sz val="10"/>
      <color indexed="20"/>
      <name val="Arial"/>
      <family val="2"/>
      <charset val="238"/>
    </font>
    <font>
      <sz val="8"/>
      <name val="Arial"/>
      <family val="2"/>
      <charset val="238"/>
    </font>
    <font>
      <sz val="10"/>
      <name val="Arial"/>
      <family val="2"/>
      <charset val="238"/>
    </font>
    <font>
      <sz val="10"/>
      <name val="Arial"/>
      <family val="2"/>
    </font>
    <font>
      <b/>
      <sz val="14"/>
      <name val="Arial"/>
      <family val="2"/>
    </font>
    <font>
      <sz val="10"/>
      <name val="ElegaGarmnd BT"/>
      <family val="1"/>
    </font>
    <font>
      <sz val="10"/>
      <name val="Helv"/>
    </font>
    <font>
      <sz val="9.5"/>
      <name val="Arial"/>
      <family val="2"/>
      <charset val="238"/>
    </font>
    <font>
      <b/>
      <sz val="12"/>
      <name val="Arial"/>
      <family val="2"/>
      <charset val="238"/>
    </font>
    <font>
      <sz val="14"/>
      <name val="Arial"/>
      <family val="2"/>
      <charset val="238"/>
    </font>
    <font>
      <sz val="10"/>
      <color indexed="8"/>
      <name val="Arial"/>
      <family val="2"/>
      <charset val="238"/>
    </font>
    <font>
      <b/>
      <sz val="10"/>
      <color indexed="8"/>
      <name val="Arial"/>
      <family val="2"/>
      <charset val="238"/>
    </font>
    <font>
      <b/>
      <sz val="11"/>
      <color indexed="8"/>
      <name val="Arial"/>
      <family val="2"/>
      <charset val="238"/>
    </font>
    <font>
      <b/>
      <sz val="14"/>
      <name val="Arial Rounded MT Bold"/>
      <family val="2"/>
    </font>
    <font>
      <b/>
      <u/>
      <sz val="14"/>
      <name val="Arial"/>
      <family val="2"/>
      <charset val="238"/>
    </font>
    <font>
      <sz val="12"/>
      <name val="Arial"/>
      <family val="2"/>
      <charset val="238"/>
    </font>
    <font>
      <b/>
      <sz val="12"/>
      <name val="Arial"/>
      <family val="2"/>
    </font>
    <font>
      <b/>
      <sz val="9"/>
      <name val="Arial"/>
      <family val="2"/>
    </font>
    <font>
      <sz val="12"/>
      <name val="Arial"/>
      <family val="2"/>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b/>
      <sz val="11"/>
      <name val="Arial"/>
      <family val="2"/>
      <charset val="238"/>
    </font>
    <font>
      <sz val="11"/>
      <name val="Arial"/>
      <family val="2"/>
      <charset val="238"/>
    </font>
    <font>
      <b/>
      <sz val="16"/>
      <name val="Arial"/>
      <family val="2"/>
      <charset val="238"/>
    </font>
    <font>
      <sz val="10"/>
      <name val="Helv"/>
      <charset val="238"/>
    </font>
    <font>
      <sz val="10"/>
      <name val="Arial CE"/>
      <family val="2"/>
      <charset val="238"/>
    </font>
    <font>
      <b/>
      <sz val="6"/>
      <name val="Arial"/>
      <family val="2"/>
      <charset val="238"/>
    </font>
    <font>
      <b/>
      <sz val="8"/>
      <name val="Arial"/>
      <family val="2"/>
      <charset val="238"/>
    </font>
    <font>
      <sz val="6"/>
      <name val="Arial"/>
      <family val="2"/>
      <charset val="238"/>
    </font>
    <font>
      <sz val="11"/>
      <color indexed="20"/>
      <name val="Calibri"/>
      <family val="2"/>
      <charset val="238"/>
    </font>
    <font>
      <b/>
      <sz val="11"/>
      <color indexed="10"/>
      <name val="Calibri"/>
      <family val="2"/>
      <charset val="238"/>
    </font>
    <font>
      <u/>
      <sz val="10"/>
      <color indexed="12"/>
      <name val="Arial"/>
      <family val="2"/>
      <charset val="238"/>
    </font>
    <font>
      <sz val="11"/>
      <color indexed="19"/>
      <name val="Calibri"/>
      <family val="2"/>
      <charset val="238"/>
    </font>
    <font>
      <sz val="10"/>
      <name val="Myriad Pro"/>
      <family val="2"/>
    </font>
    <font>
      <u/>
      <sz val="10"/>
      <name val="Arial"/>
      <family val="2"/>
      <charset val="238"/>
    </font>
    <font>
      <b/>
      <u/>
      <sz val="10"/>
      <name val="Arial"/>
      <family val="2"/>
      <charset val="238"/>
    </font>
    <font>
      <sz val="11"/>
      <name val="Arial"/>
      <family val="2"/>
    </font>
    <font>
      <sz val="11"/>
      <color indexed="8"/>
      <name val="Calibri"/>
      <family val="2"/>
      <charset val="238"/>
    </font>
    <font>
      <b/>
      <sz val="12"/>
      <color indexed="8"/>
      <name val="Arial"/>
      <family val="2"/>
      <charset val="238"/>
    </font>
    <font>
      <sz val="8"/>
      <color indexed="8"/>
      <name val="Arial"/>
      <family val="2"/>
    </font>
    <font>
      <sz val="8"/>
      <color indexed="8"/>
      <name val="Arial"/>
      <family val="2"/>
      <charset val="238"/>
    </font>
    <font>
      <b/>
      <sz val="9"/>
      <color indexed="8"/>
      <name val="Arial"/>
      <family val="2"/>
    </font>
    <font>
      <sz val="9"/>
      <color indexed="8"/>
      <name val="Arial"/>
      <family val="2"/>
      <charset val="238"/>
    </font>
    <font>
      <sz val="10"/>
      <color indexed="8"/>
      <name val="Arial"/>
      <family val="2"/>
      <charset val="238"/>
    </font>
    <font>
      <b/>
      <sz val="10"/>
      <color indexed="8"/>
      <name val="Arial"/>
      <family val="2"/>
      <charset val="238"/>
    </font>
    <font>
      <sz val="9.5"/>
      <color indexed="8"/>
      <name val="Arial"/>
      <family val="2"/>
      <charset val="238"/>
    </font>
    <font>
      <b/>
      <sz val="9"/>
      <color indexed="8"/>
      <name val="Albertus Medium"/>
      <family val="2"/>
    </font>
    <font>
      <sz val="10"/>
      <color indexed="8"/>
      <name val="Arial"/>
      <family val="2"/>
    </font>
    <font>
      <sz val="9"/>
      <color indexed="8"/>
      <name val="Arial"/>
      <family val="2"/>
    </font>
    <font>
      <i/>
      <sz val="10"/>
      <color indexed="8"/>
      <name val="Arial"/>
      <family val="2"/>
      <charset val="238"/>
    </font>
    <font>
      <b/>
      <sz val="9"/>
      <color indexed="8"/>
      <name val="Arial"/>
      <family val="2"/>
      <charset val="238"/>
    </font>
    <font>
      <b/>
      <sz val="12"/>
      <color indexed="10"/>
      <name val="Arial"/>
      <family val="2"/>
      <charset val="238"/>
    </font>
    <font>
      <sz val="12"/>
      <color indexed="8"/>
      <name val="Tahoma"/>
      <family val="2"/>
      <charset val="238"/>
    </font>
    <font>
      <b/>
      <sz val="18"/>
      <color indexed="8"/>
      <name val="Tahoma"/>
      <family val="2"/>
      <charset val="238"/>
    </font>
    <font>
      <b/>
      <sz val="11"/>
      <color indexed="8"/>
      <name val="Tahoma"/>
      <family val="2"/>
      <charset val="238"/>
    </font>
    <font>
      <b/>
      <sz val="9"/>
      <color indexed="8"/>
      <name val="Tahoma"/>
      <family val="2"/>
      <charset val="238"/>
    </font>
    <font>
      <b/>
      <sz val="16"/>
      <color indexed="8"/>
      <name val="Arial Rounded MT Bold"/>
      <family val="2"/>
    </font>
    <font>
      <b/>
      <sz val="22"/>
      <color indexed="8"/>
      <name val="Arial Rounded MT Bold"/>
      <family val="2"/>
    </font>
    <font>
      <sz val="11"/>
      <color indexed="8"/>
      <name val="Calibri"/>
      <family val="2"/>
      <charset val="238"/>
    </font>
    <font>
      <sz val="11"/>
      <color indexed="8"/>
      <name val="Calibri"/>
      <family val="2"/>
      <charset val="238"/>
    </font>
    <font>
      <sz val="11"/>
      <color theme="1"/>
      <name val="Calibri"/>
      <family val="2"/>
      <charset val="238"/>
      <scheme val="minor"/>
    </font>
    <font>
      <sz val="10"/>
      <color rgb="FFFF0000"/>
      <name val="Arial"/>
      <family val="2"/>
      <charset val="238"/>
    </font>
    <font>
      <sz val="9"/>
      <color rgb="FFFF0000"/>
      <name val="Arial"/>
      <family val="2"/>
      <charset val="238"/>
    </font>
    <font>
      <sz val="9"/>
      <color indexed="8"/>
      <name val="Tahoma"/>
      <family val="2"/>
    </font>
    <font>
      <sz val="9.5"/>
      <color rgb="FFFF0000"/>
      <name val="Arial"/>
      <family val="2"/>
      <charset val="238"/>
    </font>
    <font>
      <i/>
      <sz val="10"/>
      <name val="Symbol"/>
      <family val="1"/>
      <charset val="238"/>
    </font>
    <font>
      <sz val="10"/>
      <name val="Symbol"/>
      <family val="1"/>
      <charset val="2"/>
    </font>
    <font>
      <sz val="10"/>
      <name val="Times New Roman"/>
      <family val="1"/>
    </font>
    <font>
      <b/>
      <sz val="10"/>
      <name val="Times New Roman"/>
      <family val="1"/>
      <charset val="238"/>
    </font>
    <font>
      <sz val="10"/>
      <name val="Times New Roman"/>
      <family val="1"/>
      <charset val="238"/>
    </font>
    <font>
      <b/>
      <sz val="10"/>
      <name val="Times New Roman"/>
      <family val="1"/>
    </font>
    <font>
      <sz val="11"/>
      <color theme="1"/>
      <name val="Calibri"/>
      <family val="2"/>
      <scheme val="minor"/>
    </font>
    <font>
      <sz val="10"/>
      <color theme="1"/>
      <name val="Times New Roman"/>
      <family val="1"/>
    </font>
    <font>
      <vertAlign val="superscript"/>
      <sz val="10"/>
      <name val="Times New Roman"/>
      <family val="1"/>
    </font>
    <font>
      <b/>
      <sz val="12"/>
      <name val="Times New Roman"/>
      <family val="1"/>
    </font>
    <font>
      <sz val="9"/>
      <color indexed="62"/>
      <name val="Arial"/>
      <family val="2"/>
    </font>
    <font>
      <sz val="9"/>
      <color indexed="18"/>
      <name val="Arial"/>
      <family val="2"/>
    </font>
    <font>
      <sz val="10"/>
      <name val="Arial CE"/>
      <charset val="238"/>
    </font>
    <font>
      <sz val="11"/>
      <name val="7_Futura"/>
    </font>
    <font>
      <sz val="10"/>
      <name val="Times New Roman CE"/>
      <family val="1"/>
      <charset val="238"/>
    </font>
    <font>
      <sz val="12"/>
      <name val="Times New Roman CE"/>
      <family val="1"/>
      <charset val="238"/>
    </font>
    <font>
      <sz val="11"/>
      <color indexed="60"/>
      <name val="Calibri"/>
      <family val="2"/>
      <charset val="238"/>
    </font>
    <font>
      <sz val="10"/>
      <name val="CRO_Dutch-Normal"/>
      <charset val="238"/>
    </font>
    <font>
      <sz val="10"/>
      <color indexed="8"/>
      <name val="Myriad Pro"/>
      <family val="2"/>
      <charset val="238"/>
    </font>
    <font>
      <sz val="10"/>
      <color theme="1"/>
      <name val="Myriad Pro"/>
      <family val="2"/>
      <charset val="238"/>
    </font>
    <font>
      <sz val="10"/>
      <name val="MS Sans Serif"/>
      <family val="2"/>
      <charset val="238"/>
    </font>
    <font>
      <sz val="10"/>
      <name val="Helv"/>
      <family val="2"/>
    </font>
    <font>
      <b/>
      <sz val="18"/>
      <color indexed="56"/>
      <name val="Cambria"/>
      <family val="2"/>
      <charset val="238"/>
    </font>
    <font>
      <sz val="10"/>
      <color indexed="8"/>
      <name val="Arial CE"/>
      <charset val="238"/>
    </font>
    <font>
      <vertAlign val="superscript"/>
      <sz val="10"/>
      <name val="Arial"/>
      <family val="2"/>
      <charset val="238"/>
    </font>
    <font>
      <vertAlign val="subscript"/>
      <sz val="10"/>
      <name val="Arial"/>
      <family val="2"/>
      <charset val="238"/>
    </font>
    <font>
      <vertAlign val="subscript"/>
      <sz val="9"/>
      <name val="Arial"/>
      <family val="2"/>
      <charset val="238"/>
    </font>
    <font>
      <sz val="10"/>
      <name val="Calibri"/>
      <family val="2"/>
      <charset val="238"/>
    </font>
    <font>
      <sz val="9.5"/>
      <name val="Arial"/>
      <family val="2"/>
    </font>
    <font>
      <sz val="9"/>
      <color indexed="16"/>
      <name val="Arial"/>
      <family val="2"/>
      <charset val="238"/>
    </font>
    <font>
      <b/>
      <sz val="10"/>
      <name val="Arial"/>
      <family val="2"/>
    </font>
  </fonts>
  <fills count="4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9"/>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49"/>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indexed="31"/>
        <bgColor indexed="31"/>
      </patternFill>
    </fill>
    <fill>
      <patternFill patternType="solid">
        <fgColor indexed="44"/>
        <bgColor indexed="44"/>
      </patternFill>
    </fill>
    <fill>
      <patternFill patternType="solid">
        <fgColor indexed="30"/>
        <bgColor indexed="30"/>
      </patternFill>
    </fill>
    <fill>
      <patternFill patternType="solid">
        <fgColor indexed="45"/>
        <bgColor indexed="45"/>
      </patternFill>
    </fill>
    <fill>
      <patternFill patternType="solid">
        <fgColor indexed="29"/>
        <bgColor indexed="29"/>
      </patternFill>
    </fill>
    <fill>
      <patternFill patternType="solid">
        <fgColor indexed="42"/>
        <bgColor indexed="42"/>
      </patternFill>
    </fill>
    <fill>
      <patternFill patternType="solid">
        <fgColor indexed="11"/>
        <bgColor indexed="11"/>
      </patternFill>
    </fill>
    <fill>
      <patternFill patternType="solid">
        <fgColor indexed="46"/>
        <bgColor indexed="46"/>
      </patternFill>
    </fill>
    <fill>
      <patternFill patternType="solid">
        <fgColor indexed="36"/>
        <bgColor indexed="36"/>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42"/>
      </patternFill>
    </fill>
    <fill>
      <patternFill patternType="solid">
        <fgColor indexed="22"/>
      </patternFill>
    </fill>
  </fills>
  <borders count="30">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56"/>
      </top>
      <bottom style="double">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s>
  <cellStyleXfs count="3385">
    <xf numFmtId="0" fontId="0" fillId="0" borderId="0"/>
    <xf numFmtId="167" fontId="5" fillId="0" borderId="0" applyFill="0" applyBorder="0" applyProtection="0">
      <alignment horizontal="left" vertical="top"/>
    </xf>
    <xf numFmtId="167" fontId="18"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18"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18"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18"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18"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18"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18"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18"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18"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18"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18"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18"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167" fontId="5" fillId="0" borderId="0" applyFill="0" applyBorder="0" applyProtection="0">
      <alignment horizontal="left" vertical="top"/>
    </xf>
    <xf numFmtId="0" fontId="18"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pplyFill="0" applyBorder="0" applyProtection="0">
      <alignment horizontal="justify" vertical="top" wrapText="1"/>
    </xf>
    <xf numFmtId="0" fontId="5" fillId="0" borderId="0">
      <alignment horizontal="justify" vertical="top" wrapText="1"/>
    </xf>
    <xf numFmtId="0" fontId="18"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18"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18"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18"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18"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18"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18"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18"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18"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18"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18"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18"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5" fillId="0" borderId="0">
      <alignment horizontal="justify" vertical="top" wrapText="1"/>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19" fillId="0" borderId="0" applyFill="0" applyBorder="0" applyProtection="0">
      <alignment horizontal="center"/>
    </xf>
    <xf numFmtId="164" fontId="8"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0" fontId="39" fillId="6" borderId="0" applyNumberFormat="0" applyBorder="0" applyAlignment="0" applyProtection="0"/>
    <xf numFmtId="0" fontId="39" fillId="3"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164" fontId="8"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8"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18"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164" fontId="5" fillId="0" borderId="0" applyFill="0" applyBorder="0" applyProtection="0">
      <alignment horizontal="right"/>
    </xf>
    <xf numFmtId="0" fontId="40" fillId="6"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9"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9"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164" fontId="10" fillId="0" borderId="0">
      <alignment horizontal="right" wrapText="1"/>
    </xf>
    <xf numFmtId="0" fontId="40" fillId="13"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60" fillId="16" borderId="0" applyNumberFormat="0" applyBorder="0" applyAlignment="0" applyProtection="0"/>
    <xf numFmtId="0" fontId="25" fillId="4" borderId="1" applyNumberFormat="0" applyFont="0" applyAlignment="0" applyProtection="0"/>
    <xf numFmtId="0" fontId="7"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 fillId="0" borderId="0" applyFill="0" applyBorder="0" applyProtection="0">
      <alignment horizontal="centerContinuous" vertical="top"/>
    </xf>
    <xf numFmtId="0" fontId="61" fillId="7" borderId="2" applyNumberFormat="0" applyAlignment="0" applyProtection="0"/>
    <xf numFmtId="0" fontId="47" fillId="17" borderId="3" applyNumberFormat="0" applyAlignment="0" applyProtection="0"/>
    <xf numFmtId="0" fontId="41" fillId="6" borderId="0" applyNumberFormat="0" applyBorder="0" applyAlignment="0" applyProtection="0"/>
    <xf numFmtId="0" fontId="48"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62" fillId="0" borderId="0" applyNumberFormat="0" applyFill="0" applyBorder="0" applyAlignment="0" applyProtection="0">
      <alignment vertical="top"/>
      <protection locked="0"/>
    </xf>
    <xf numFmtId="0" fontId="51" fillId="8" borderId="2" applyNumberFormat="0" applyAlignment="0" applyProtection="0"/>
    <xf numFmtId="0" fontId="40" fillId="13"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2" fillId="7" borderId="7" applyNumberFormat="0" applyAlignment="0" applyProtection="0"/>
    <xf numFmtId="0" fontId="61" fillId="7" borderId="2" applyNumberFormat="0" applyAlignment="0" applyProtection="0"/>
    <xf numFmtId="164" fontId="6" fillId="0" borderId="0">
      <alignment horizontal="right"/>
      <protection locked="0"/>
    </xf>
    <xf numFmtId="49" fontId="6" fillId="0" borderId="0">
      <alignment horizontal="center"/>
    </xf>
    <xf numFmtId="164" fontId="7"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164" fontId="6" fillId="0" borderId="0" applyFill="0" applyBorder="0" applyProtection="0">
      <alignment horizontal="right"/>
    </xf>
    <xf numFmtId="0" fontId="49" fillId="0" borderId="8" applyNumberFormat="0" applyFill="0" applyAlignment="0" applyProtection="0"/>
    <xf numFmtId="0" fontId="60" fillId="16"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3" fillId="0" borderId="0" applyNumberForma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11" fillId="0" borderId="0"/>
    <xf numFmtId="0" fontId="11" fillId="0" borderId="0"/>
    <xf numFmtId="0" fontId="91" fillId="0" borderId="0"/>
    <xf numFmtId="0" fontId="64" fillId="0" borderId="0"/>
    <xf numFmtId="0" fontId="11" fillId="0" borderId="0"/>
    <xf numFmtId="0" fontId="11" fillId="0" borderId="0"/>
    <xf numFmtId="0" fontId="25" fillId="0" borderId="0"/>
    <xf numFmtId="0" fontId="25" fillId="0" borderId="0"/>
    <xf numFmtId="0" fontId="25" fillId="0" borderId="0"/>
    <xf numFmtId="0" fontId="25" fillId="0" borderId="0"/>
    <xf numFmtId="164" fontId="25" fillId="0" borderId="0" applyFill="0" applyBorder="0" applyAlignment="0" applyProtection="0"/>
    <xf numFmtId="0" fontId="11" fillId="0" borderId="0"/>
    <xf numFmtId="0" fontId="35" fillId="0" borderId="0"/>
    <xf numFmtId="0" fontId="23"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11" fillId="0" borderId="0"/>
    <xf numFmtId="0" fontId="25" fillId="0" borderId="0"/>
    <xf numFmtId="0" fontId="91" fillId="0" borderId="0"/>
    <xf numFmtId="0" fontId="39" fillId="0" borderId="0"/>
    <xf numFmtId="0" fontId="91" fillId="0" borderId="0"/>
    <xf numFmtId="164" fontId="25" fillId="0" borderId="0" applyFill="0" applyBorder="0" applyAlignment="0" applyProtection="0"/>
    <xf numFmtId="0" fontId="91" fillId="0" borderId="0"/>
    <xf numFmtId="164" fontId="2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25" fillId="0" borderId="0"/>
    <xf numFmtId="0" fontId="11" fillId="0" borderId="0"/>
    <xf numFmtId="0" fontId="11" fillId="0" borderId="0"/>
    <xf numFmtId="0" fontId="25" fillId="0" borderId="0"/>
    <xf numFmtId="0" fontId="11" fillId="0" borderId="0"/>
    <xf numFmtId="0" fontId="25" fillId="0" borderId="0"/>
    <xf numFmtId="0" fontId="25" fillId="0" borderId="0"/>
    <xf numFmtId="0" fontId="25" fillId="0" borderId="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9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0" borderId="0"/>
    <xf numFmtId="0" fontId="91" fillId="0" borderId="0"/>
    <xf numFmtId="0" fontId="91" fillId="0" borderId="0"/>
    <xf numFmtId="0" fontId="91" fillId="0" borderId="0"/>
    <xf numFmtId="0" fontId="91" fillId="0" borderId="0"/>
    <xf numFmtId="164" fontId="25" fillId="0" borderId="0" applyFill="0" applyBorder="0" applyAlignment="0" applyProtection="0"/>
    <xf numFmtId="164" fontId="25" fillId="0" borderId="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9" fillId="0" borderId="8" applyNumberFormat="0" applyFill="0" applyAlignment="0" applyProtection="0"/>
    <xf numFmtId="164" fontId="6" fillId="0" borderId="0" applyFill="0" applyBorder="0" applyProtection="0">
      <alignment horizontal="right"/>
      <protection locked="0"/>
    </xf>
    <xf numFmtId="0" fontId="47" fillId="17" borderId="3" applyNumberFormat="0" applyAlignment="0" applyProtection="0"/>
    <xf numFmtId="0" fontId="26" fillId="0" borderId="0"/>
    <xf numFmtId="0" fontId="48" fillId="0" borderId="0" applyNumberFormat="0" applyFill="0" applyBorder="0" applyAlignment="0" applyProtection="0"/>
    <xf numFmtId="0" fontId="9" fillId="0" borderId="0" applyFill="0" applyBorder="0" applyProtection="0">
      <alignment horizontal="justify" vertical="top" wrapText="1"/>
    </xf>
    <xf numFmtId="0" fontId="49" fillId="0" borderId="0" applyNumberFormat="0" applyFill="0" applyBorder="0" applyAlignment="0" applyProtection="0"/>
    <xf numFmtId="0" fontId="50" fillId="0" borderId="9" applyNumberFormat="0" applyFill="0" applyAlignment="0" applyProtection="0"/>
    <xf numFmtId="0" fontId="50" fillId="0" borderId="9" applyNumberFormat="0" applyFill="0" applyAlignment="0" applyProtection="0"/>
    <xf numFmtId="0" fontId="51" fillId="8" borderId="2" applyNumberFormat="0" applyAlignment="0" applyProtection="0"/>
    <xf numFmtId="4" fontId="7" fillId="0" borderId="0" applyFill="0" applyBorder="0" applyProtection="0"/>
    <xf numFmtId="4" fontId="6" fillId="0" borderId="0" applyFill="0" applyBorder="0" applyProtection="0"/>
    <xf numFmtId="4" fontId="6" fillId="0" borderId="0" applyFill="0" applyBorder="0" applyProtection="0"/>
    <xf numFmtId="4" fontId="6" fillId="0" borderId="0" applyFill="0" applyBorder="0" applyProtection="0"/>
    <xf numFmtId="4" fontId="6" fillId="0" borderId="0" applyFill="0" applyBorder="0" applyProtection="0"/>
    <xf numFmtId="4" fontId="6" fillId="0" borderId="0" applyFill="0" applyBorder="0" applyProtection="0"/>
    <xf numFmtId="4" fontId="6" fillId="0" borderId="0" applyFill="0" applyBorder="0" applyProtection="0"/>
    <xf numFmtId="4" fontId="6" fillId="0" borderId="0" applyFill="0" applyBorder="0" applyProtection="0"/>
    <xf numFmtId="4" fontId="6" fillId="0" borderId="0" applyFill="0" applyBorder="0" applyProtection="0"/>
    <xf numFmtId="4" fontId="6" fillId="0" borderId="0" applyFill="0" applyBorder="0" applyProtection="0"/>
    <xf numFmtId="4" fontId="6" fillId="0" borderId="0" applyFill="0" applyBorder="0" applyProtection="0"/>
    <xf numFmtId="4" fontId="6" fillId="0" borderId="0" applyFill="0" applyBorder="0" applyProtection="0"/>
    <xf numFmtId="43" fontId="39" fillId="0" borderId="0" applyFont="0" applyFill="0" applyBorder="0" applyAlignment="0" applyProtection="0"/>
    <xf numFmtId="43" fontId="39" fillId="0" borderId="0" applyFont="0" applyFill="0" applyBorder="0" applyAlignment="0" applyProtection="0"/>
    <xf numFmtId="43" fontId="6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4" fillId="0" borderId="0" applyFill="0" applyBorder="0" applyProtection="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 fillId="0" borderId="0" applyFont="0" applyFill="0" applyBorder="0" applyAlignment="0" applyProtection="0"/>
    <xf numFmtId="4" fontId="6" fillId="0" borderId="0" applyFill="0" applyBorder="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25" fillId="0" borderId="0"/>
    <xf numFmtId="0" fontId="11" fillId="0" borderId="0"/>
    <xf numFmtId="0" fontId="102" fillId="0" borderId="0"/>
    <xf numFmtId="0" fontId="23" fillId="0" borderId="0"/>
    <xf numFmtId="0" fontId="27" fillId="0" borderId="0">
      <alignment horizontal="left" vertical="top" wrapText="1"/>
    </xf>
    <xf numFmtId="164" fontId="106" fillId="0" borderId="0" applyFill="0" applyBorder="0" applyProtection="0">
      <alignment horizontal="right"/>
    </xf>
    <xf numFmtId="0" fontId="39" fillId="2" borderId="0" applyNumberFormat="0" applyBorder="0" applyAlignment="0" applyProtection="0"/>
    <xf numFmtId="164" fontId="107" fillId="0" borderId="0" applyFill="0" applyBorder="0" applyProtection="0">
      <alignment horizontal="right"/>
    </xf>
    <xf numFmtId="0" fontId="39" fillId="22" borderId="0" applyNumberFormat="0" applyBorder="0" applyAlignment="0" applyProtection="0"/>
    <xf numFmtId="0" fontId="39"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0"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39" fillId="31" borderId="0" applyNumberFormat="0" applyBorder="0" applyAlignment="0" applyProtection="0"/>
    <xf numFmtId="0" fontId="39" fillId="23" borderId="0" applyNumberFormat="0" applyBorder="0" applyAlignment="0" applyProtection="0"/>
    <xf numFmtId="0" fontId="40"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40" fillId="35" borderId="0" applyNumberFormat="0" applyBorder="0" applyAlignment="0" applyProtection="0"/>
    <xf numFmtId="165" fontId="108" fillId="0" borderId="0" applyFont="0" applyFill="0" applyBorder="0" applyAlignment="0" applyProtection="0"/>
    <xf numFmtId="0" fontId="11" fillId="0" borderId="0" applyFont="0" applyFill="0" applyBorder="0" applyAlignment="0" applyProtection="0"/>
    <xf numFmtId="0" fontId="109" fillId="0" borderId="0" applyFont="0" applyFill="0" applyBorder="0" applyAlignment="0" applyProtection="0"/>
    <xf numFmtId="4" fontId="108" fillId="0" borderId="0" applyFont="0" applyFill="0" applyBorder="0" applyProtection="0">
      <alignment horizontal="right"/>
    </xf>
    <xf numFmtId="44" fontId="11" fillId="0" borderId="0" applyFont="0" applyFill="0" applyBorder="0" applyAlignment="0" applyProtection="0"/>
    <xf numFmtId="0" fontId="11" fillId="0" borderId="0" applyFill="0" applyBorder="0" applyAlignment="0" applyProtection="0"/>
    <xf numFmtId="172" fontId="108" fillId="0" borderId="0" applyFont="0" applyFill="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35" fillId="0" borderId="0"/>
    <xf numFmtId="0" fontId="11" fillId="0" borderId="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110" fillId="0" borderId="0">
      <alignment horizontal="right" vertical="top"/>
    </xf>
    <xf numFmtId="0" fontId="110" fillId="0" borderId="0">
      <alignment horizontal="left"/>
    </xf>
    <xf numFmtId="4" fontId="111" fillId="0" borderId="0">
      <alignment horizontal="right"/>
    </xf>
    <xf numFmtId="0" fontId="112" fillId="8" borderId="0" applyNumberFormat="0" applyBorder="0" applyAlignment="0" applyProtection="0"/>
    <xf numFmtId="0" fontId="27" fillId="0" borderId="0" applyFill="0" applyBorder="0" applyProtection="0">
      <alignment vertical="top" wrapText="1"/>
    </xf>
    <xf numFmtId="0" fontId="11" fillId="0" borderId="0"/>
    <xf numFmtId="0" fontId="11" fillId="0" borderId="0"/>
    <xf numFmtId="0" fontId="11" fillId="0" borderId="0">
      <alignment vertical="center"/>
    </xf>
    <xf numFmtId="0" fontId="2" fillId="0" borderId="0"/>
    <xf numFmtId="0" fontId="108" fillId="0" borderId="0"/>
    <xf numFmtId="0" fontId="11" fillId="0" borderId="0"/>
    <xf numFmtId="0" fontId="11" fillId="0" borderId="0"/>
    <xf numFmtId="0" fontId="11" fillId="0" borderId="0"/>
    <xf numFmtId="0" fontId="109" fillId="0" borderId="0"/>
    <xf numFmtId="0" fontId="2" fillId="0" borderId="0"/>
    <xf numFmtId="0" fontId="11" fillId="0" borderId="0"/>
    <xf numFmtId="0" fontId="2" fillId="0" borderId="0"/>
    <xf numFmtId="0" fontId="23" fillId="0" borderId="0"/>
    <xf numFmtId="0" fontId="11" fillId="0" borderId="0"/>
    <xf numFmtId="0" fontId="35" fillId="0" borderId="0"/>
    <xf numFmtId="0" fontId="11" fillId="0" borderId="0"/>
    <xf numFmtId="0" fontId="11" fillId="0" borderId="0"/>
    <xf numFmtId="0" fontId="11" fillId="0" borderId="0"/>
    <xf numFmtId="0" fontId="113" fillId="0" borderId="0"/>
    <xf numFmtId="0" fontId="114" fillId="0" borderId="0"/>
    <xf numFmtId="0" fontId="115" fillId="0" borderId="0"/>
    <xf numFmtId="0" fontId="108" fillId="0" borderId="0"/>
    <xf numFmtId="0" fontId="23" fillId="0" borderId="0"/>
    <xf numFmtId="0" fontId="25" fillId="0" borderId="0"/>
    <xf numFmtId="0" fontId="2" fillId="0" borderId="0"/>
    <xf numFmtId="0" fontId="11" fillId="0" borderId="0"/>
    <xf numFmtId="0" fontId="2" fillId="0" borderId="0"/>
    <xf numFmtId="0" fontId="11" fillId="0" borderId="0"/>
    <xf numFmtId="0" fontId="11" fillId="0" borderId="0"/>
    <xf numFmtId="0" fontId="39" fillId="0" borderId="0"/>
    <xf numFmtId="0" fontId="35" fillId="0" borderId="0"/>
    <xf numFmtId="0" fontId="116" fillId="0" borderId="0"/>
    <xf numFmtId="0" fontId="38" fillId="0" borderId="0"/>
    <xf numFmtId="0" fontId="35" fillId="0" borderId="0"/>
    <xf numFmtId="0" fontId="35" fillId="0" borderId="0"/>
    <xf numFmtId="0" fontId="115" fillId="0" borderId="0"/>
    <xf numFmtId="173" fontId="35" fillId="0" borderId="0">
      <alignment horizontal="justify" vertical="top" wrapText="1"/>
    </xf>
    <xf numFmtId="173" fontId="35" fillId="0" borderId="0">
      <alignment horizontal="justify" vertical="top" wrapText="1"/>
    </xf>
    <xf numFmtId="0" fontId="2" fillId="0" borderId="0"/>
    <xf numFmtId="0" fontId="35" fillId="0" borderId="0"/>
    <xf numFmtId="0" fontId="11" fillId="0" borderId="0"/>
    <xf numFmtId="0" fontId="11" fillId="0" borderId="0"/>
    <xf numFmtId="4" fontId="67" fillId="0" borderId="0">
      <alignment horizontal="justify"/>
    </xf>
    <xf numFmtId="0" fontId="35" fillId="0" borderId="0"/>
    <xf numFmtId="0" fontId="11" fillId="0" borderId="0"/>
    <xf numFmtId="0" fontId="11" fillId="0" borderId="0">
      <alignment vertical="top"/>
    </xf>
    <xf numFmtId="0" fontId="11" fillId="0" borderId="0"/>
    <xf numFmtId="0" fontId="11" fillId="0" borderId="0" applyNumberFormat="0" applyFont="0" applyFill="0" applyBorder="0" applyAlignment="0" applyProtection="0">
      <alignment vertical="top"/>
    </xf>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164" fontId="25" fillId="0" borderId="0" applyFill="0" applyBorder="0" applyAlignment="0" applyProtection="0"/>
    <xf numFmtId="0" fontId="117" fillId="0" borderId="0"/>
    <xf numFmtId="2" fontId="109" fillId="0" borderId="0"/>
    <xf numFmtId="0" fontId="118" fillId="0" borderId="0" applyNumberFormat="0" applyFill="0" applyBorder="0" applyAlignment="0" applyProtection="0"/>
    <xf numFmtId="0" fontId="119" fillId="0" borderId="0"/>
    <xf numFmtId="0" fontId="26" fillId="0" borderId="0"/>
    <xf numFmtId="0" fontId="23" fillId="0" borderId="0"/>
    <xf numFmtId="174" fontId="108" fillId="0" borderId="0" applyFont="0" applyFill="0" applyBorder="0" applyAlignment="0" applyProtection="0"/>
    <xf numFmtId="175" fontId="109" fillId="0" borderId="0" applyFill="0" applyBorder="0" applyAlignment="0" applyProtection="0"/>
    <xf numFmtId="43" fontId="11" fillId="0" borderId="0" applyFont="0" applyFill="0" applyBorder="0" applyAlignment="0" applyProtection="0"/>
    <xf numFmtId="176" fontId="53" fillId="0" borderId="0" applyFont="0" applyFill="0" applyBorder="0" applyAlignment="0" applyProtection="0"/>
    <xf numFmtId="43" fontId="11" fillId="0" borderId="0" applyFont="0" applyFill="0" applyBorder="0" applyAlignment="0" applyProtection="0"/>
    <xf numFmtId="4" fontId="35" fillId="0" borderId="0" applyFill="0" applyBorder="0" applyAlignment="0" applyProtection="0"/>
    <xf numFmtId="43" fontId="35"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08" fillId="0" borderId="0"/>
    <xf numFmtId="0" fontId="1" fillId="0" borderId="0"/>
    <xf numFmtId="0" fontId="1" fillId="0" borderId="0"/>
    <xf numFmtId="0" fontId="1" fillId="0" borderId="0"/>
    <xf numFmtId="0" fontId="11" fillId="0" borderId="0"/>
    <xf numFmtId="0" fontId="1" fillId="0" borderId="0"/>
    <xf numFmtId="0" fontId="1" fillId="0" borderId="0"/>
    <xf numFmtId="0" fontId="35" fillId="0" borderId="0"/>
    <xf numFmtId="0" fontId="35"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25" fillId="0" borderId="0" applyFill="0" applyBorder="0" applyAlignment="0" applyProtection="0"/>
    <xf numFmtId="0" fontId="11" fillId="0" borderId="0"/>
    <xf numFmtId="0" fontId="1" fillId="0" borderId="0"/>
    <xf numFmtId="0" fontId="11" fillId="0" borderId="0"/>
    <xf numFmtId="0" fontId="1" fillId="0" borderId="0"/>
    <xf numFmtId="173" fontId="35" fillId="0" borderId="0">
      <alignment horizontal="justify" vertical="top" wrapText="1"/>
    </xf>
    <xf numFmtId="0" fontId="35" fillId="0" borderId="0"/>
    <xf numFmtId="0" fontId="35" fillId="0" borderId="0"/>
    <xf numFmtId="0" fontId="35" fillId="0" borderId="0"/>
    <xf numFmtId="0" fontId="109" fillId="0" borderId="0"/>
    <xf numFmtId="0" fontId="1" fillId="0" borderId="0"/>
    <xf numFmtId="0" fontId="109" fillId="0" borderId="0"/>
    <xf numFmtId="0" fontId="109" fillId="0" borderId="0"/>
    <xf numFmtId="0" fontId="109" fillId="0" borderId="0"/>
    <xf numFmtId="9" fontId="35" fillId="0" borderId="0" applyFont="0" applyFill="0" applyBorder="0" applyAlignment="0" applyProtection="0"/>
    <xf numFmtId="9" fontId="35"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08" fillId="0" borderId="0"/>
    <xf numFmtId="0" fontId="113" fillId="0" borderId="0"/>
    <xf numFmtId="167" fontId="4" fillId="0" borderId="0" applyFill="0" applyBorder="0" applyProtection="0">
      <alignment horizontal="left" vertical="top"/>
    </xf>
    <xf numFmtId="0" fontId="4" fillId="0" borderId="0" applyFill="0" applyBorder="0" applyProtection="0">
      <alignment horizontal="justify" vertical="top" wrapText="1"/>
    </xf>
    <xf numFmtId="0" fontId="124" fillId="0" borderId="0" applyFill="0" applyBorder="0" applyProtection="0">
      <alignment horizontal="center"/>
    </xf>
    <xf numFmtId="164" fontId="125" fillId="0" borderId="0">
      <alignment horizontal="right" wrapText="1"/>
    </xf>
    <xf numFmtId="0" fontId="38" fillId="0" borderId="0"/>
    <xf numFmtId="0" fontId="11" fillId="4" borderId="1" applyNumberFormat="0" applyFont="0" applyAlignment="0" applyProtection="0"/>
    <xf numFmtId="0" fontId="41" fillId="39" borderId="0" applyNumberFormat="0" applyBorder="0" applyAlignment="0" applyProtection="0"/>
    <xf numFmtId="0" fontId="42" fillId="40" borderId="7" applyNumberFormat="0" applyAlignment="0" applyProtection="0"/>
    <xf numFmtId="0" fontId="118" fillId="0" borderId="0" applyNumberFormat="0" applyFill="0" applyBorder="0" applyAlignment="0" applyProtection="0"/>
  </cellStyleXfs>
  <cellXfs count="911">
    <xf numFmtId="0" fontId="0" fillId="0" borderId="0" xfId="0"/>
    <xf numFmtId="0" fontId="11" fillId="0" borderId="0" xfId="0" applyFont="1"/>
    <xf numFmtId="0" fontId="14" fillId="0" borderId="0" xfId="0" applyFont="1" applyBorder="1"/>
    <xf numFmtId="0" fontId="4" fillId="0" borderId="0" xfId="0" applyFont="1" applyAlignment="1">
      <alignment vertical="center"/>
    </xf>
    <xf numFmtId="0" fontId="15" fillId="0" borderId="0" xfId="0" applyFont="1"/>
    <xf numFmtId="49" fontId="15" fillId="0" borderId="0" xfId="0" applyNumberFormat="1" applyFont="1" applyFill="1" applyAlignment="1">
      <alignment horizontal="center"/>
    </xf>
    <xf numFmtId="0" fontId="15" fillId="0" borderId="0" xfId="0" applyFont="1" applyBorder="1"/>
    <xf numFmtId="0" fontId="15" fillId="0" borderId="0" xfId="0" applyFont="1" applyAlignment="1">
      <alignment vertical="center"/>
    </xf>
    <xf numFmtId="0" fontId="17" fillId="0" borderId="0" xfId="0" applyFont="1"/>
    <xf numFmtId="0" fontId="12" fillId="0" borderId="0" xfId="0" applyFont="1" applyBorder="1" applyAlignment="1">
      <alignment vertical="center"/>
    </xf>
    <xf numFmtId="0" fontId="17" fillId="0" borderId="0" xfId="0" applyFont="1" applyBorder="1" applyAlignment="1">
      <alignment vertical="center"/>
    </xf>
    <xf numFmtId="0" fontId="15" fillId="0" borderId="0" xfId="0" applyFont="1" applyBorder="1" applyAlignment="1">
      <alignment vertical="center"/>
    </xf>
    <xf numFmtId="167" fontId="5" fillId="0" borderId="0" xfId="1" applyFill="1">
      <alignment horizontal="left" vertical="top"/>
    </xf>
    <xf numFmtId="0" fontId="4" fillId="0" borderId="0" xfId="0" applyFont="1" applyBorder="1" applyAlignment="1">
      <alignment vertical="center"/>
    </xf>
    <xf numFmtId="0" fontId="20" fillId="0" borderId="0" xfId="0" applyFont="1"/>
    <xf numFmtId="49" fontId="18" fillId="0" borderId="0" xfId="0" applyNumberFormat="1" applyFont="1" applyFill="1" applyAlignment="1">
      <alignment horizontal="center" vertical="top"/>
    </xf>
    <xf numFmtId="0" fontId="11" fillId="0" borderId="0" xfId="0" applyFont="1" applyAlignment="1">
      <alignment horizontal="left" vertical="top" wrapText="1"/>
    </xf>
    <xf numFmtId="0" fontId="13" fillId="0" borderId="0" xfId="0" applyFont="1" applyAlignment="1">
      <alignment vertical="center"/>
    </xf>
    <xf numFmtId="2" fontId="11" fillId="0" borderId="0" xfId="0" applyNumberFormat="1" applyFont="1" applyAlignment="1">
      <alignment horizontal="left" vertical="top"/>
    </xf>
    <xf numFmtId="2" fontId="11" fillId="18" borderId="0" xfId="0" applyNumberFormat="1" applyFont="1" applyFill="1" applyAlignment="1">
      <alignment horizontal="center" vertical="top"/>
    </xf>
    <xf numFmtId="0" fontId="4" fillId="0" borderId="0" xfId="0" applyFont="1" applyBorder="1"/>
    <xf numFmtId="0" fontId="16" fillId="0" borderId="0" xfId="0" applyFont="1" applyBorder="1"/>
    <xf numFmtId="2" fontId="17" fillId="0" borderId="0" xfId="0" applyNumberFormat="1" applyFont="1" applyAlignment="1">
      <alignment horizontal="right"/>
    </xf>
    <xf numFmtId="2" fontId="15" fillId="0" borderId="0" xfId="0" applyNumberFormat="1" applyFont="1" applyFill="1" applyAlignment="1">
      <alignment horizontal="right"/>
    </xf>
    <xf numFmtId="2" fontId="15" fillId="0" borderId="0" xfId="0" applyNumberFormat="1" applyFont="1" applyAlignment="1">
      <alignment horizontal="right" vertical="center"/>
    </xf>
    <xf numFmtId="2" fontId="11" fillId="0" borderId="0" xfId="0" applyNumberFormat="1" applyFont="1" applyFill="1" applyBorder="1" applyAlignment="1">
      <alignment horizontal="center" vertical="center"/>
    </xf>
    <xf numFmtId="167" fontId="24" fillId="0" borderId="10" xfId="1" applyFont="1" applyFill="1" applyBorder="1" applyAlignment="1">
      <alignment horizontal="center" vertical="top"/>
    </xf>
    <xf numFmtId="49" fontId="74" fillId="0" borderId="0" xfId="0" applyNumberFormat="1" applyFont="1" applyFill="1" applyAlignment="1">
      <alignment horizontal="justify" vertical="top"/>
    </xf>
    <xf numFmtId="49" fontId="73" fillId="0" borderId="0" xfId="0" applyNumberFormat="1" applyFont="1" applyFill="1" applyAlignment="1">
      <alignment horizontal="justify"/>
    </xf>
    <xf numFmtId="49" fontId="73" fillId="0" borderId="0" xfId="0" applyNumberFormat="1" applyFont="1" applyFill="1" applyAlignment="1">
      <alignment horizontal="center"/>
    </xf>
    <xf numFmtId="2" fontId="73" fillId="0" borderId="0" xfId="0" applyNumberFormat="1" applyFont="1" applyFill="1" applyAlignment="1">
      <alignment horizontal="right"/>
    </xf>
    <xf numFmtId="49" fontId="73" fillId="0" borderId="0" xfId="0" applyNumberFormat="1" applyFont="1" applyFill="1" applyBorder="1" applyAlignment="1">
      <alignment horizontal="center"/>
    </xf>
    <xf numFmtId="2" fontId="73" fillId="0" borderId="0" xfId="2666" applyNumberFormat="1" applyFont="1" applyFill="1" applyBorder="1" applyAlignment="1">
      <alignment horizontal="right"/>
    </xf>
    <xf numFmtId="4" fontId="73" fillId="0" borderId="0" xfId="2666" applyFont="1" applyFill="1" applyBorder="1" applyAlignment="1">
      <alignment horizontal="center"/>
    </xf>
    <xf numFmtId="0" fontId="78" fillId="0" borderId="0" xfId="0" applyFont="1" applyFill="1" applyBorder="1" applyAlignment="1">
      <alignment horizontal="left"/>
    </xf>
    <xf numFmtId="2" fontId="79" fillId="0" borderId="0" xfId="2666" applyNumberFormat="1" applyFont="1" applyFill="1" applyBorder="1" applyAlignment="1">
      <alignment horizontal="right"/>
    </xf>
    <xf numFmtId="0" fontId="74" fillId="0" borderId="0" xfId="0" applyFont="1"/>
    <xf numFmtId="0" fontId="5" fillId="0" borderId="0" xfId="815" applyFont="1" applyBorder="1">
      <alignment horizontal="center"/>
    </xf>
    <xf numFmtId="2" fontId="11" fillId="0" borderId="0" xfId="0" applyNumberFormat="1" applyFont="1" applyAlignment="1">
      <alignment horizontal="right"/>
    </xf>
    <xf numFmtId="2" fontId="11" fillId="0" borderId="0" xfId="0" applyNumberFormat="1" applyFont="1"/>
    <xf numFmtId="4" fontId="11" fillId="0" borderId="0" xfId="0" applyNumberFormat="1" applyFont="1"/>
    <xf numFmtId="0" fontId="11" fillId="0" borderId="11" xfId="0" applyFont="1" applyFill="1" applyBorder="1" applyAlignment="1">
      <alignment vertical="center"/>
    </xf>
    <xf numFmtId="2" fontId="11" fillId="0" borderId="11" xfId="0" applyNumberFormat="1" applyFont="1" applyFill="1" applyBorder="1" applyAlignment="1">
      <alignment horizontal="right" vertical="center"/>
    </xf>
    <xf numFmtId="167" fontId="11" fillId="0" borderId="0" xfId="1" applyFont="1" applyBorder="1">
      <alignment horizontal="left" vertical="top"/>
    </xf>
    <xf numFmtId="167" fontId="11" fillId="0" borderId="0" xfId="0" applyNumberFormat="1" applyFont="1" applyAlignment="1">
      <alignment horizontal="center" vertical="top"/>
    </xf>
    <xf numFmtId="0" fontId="11" fillId="0" borderId="0" xfId="815" applyFont="1" applyBorder="1">
      <alignment horizontal="center"/>
    </xf>
    <xf numFmtId="167" fontId="11" fillId="0" borderId="0" xfId="1" applyFont="1">
      <alignment horizontal="left" vertical="top"/>
    </xf>
    <xf numFmtId="0" fontId="11" fillId="0" borderId="0" xfId="0" applyFont="1" applyAlignment="1">
      <alignment horizontal="center"/>
    </xf>
    <xf numFmtId="2" fontId="11" fillId="0" borderId="0" xfId="816" applyNumberFormat="1" applyFont="1" applyBorder="1" applyAlignment="1">
      <alignment horizontal="right"/>
    </xf>
    <xf numFmtId="164" fontId="11" fillId="0" borderId="0" xfId="1244" applyFont="1" applyBorder="1">
      <alignment horizontal="right"/>
    </xf>
    <xf numFmtId="0" fontId="11" fillId="0" borderId="0" xfId="0" applyFont="1" applyFill="1" applyBorder="1" applyAlignment="1">
      <alignment vertical="center"/>
    </xf>
    <xf numFmtId="2" fontId="11" fillId="0" borderId="0" xfId="0" applyNumberFormat="1" applyFont="1" applyFill="1" applyBorder="1" applyAlignment="1">
      <alignment horizontal="right" vertical="center"/>
    </xf>
    <xf numFmtId="4" fontId="79" fillId="0" borderId="0" xfId="2666" applyFont="1" applyFill="1" applyBorder="1" applyAlignment="1">
      <alignment horizontal="center"/>
    </xf>
    <xf numFmtId="4" fontId="74" fillId="0" borderId="0" xfId="2666" applyFont="1" applyFill="1" applyBorder="1" applyAlignment="1">
      <alignment horizontal="center"/>
    </xf>
    <xf numFmtId="167" fontId="5" fillId="0" borderId="0" xfId="1" applyFont="1">
      <alignment horizontal="left" vertical="top"/>
    </xf>
    <xf numFmtId="49" fontId="12" fillId="0" borderId="11" xfId="0" applyNumberFormat="1" applyFont="1" applyBorder="1" applyAlignment="1">
      <alignment horizontal="center" vertical="center"/>
    </xf>
    <xf numFmtId="2" fontId="12" fillId="0" borderId="11" xfId="0" applyNumberFormat="1" applyFont="1" applyBorder="1" applyAlignment="1">
      <alignment horizontal="right" vertical="center"/>
    </xf>
    <xf numFmtId="0" fontId="11" fillId="0" borderId="11" xfId="0" applyFont="1" applyBorder="1" applyAlignment="1">
      <alignment horizontal="center" vertical="center"/>
    </xf>
    <xf numFmtId="2" fontId="11" fillId="0" borderId="0" xfId="0" applyNumberFormat="1" applyFont="1" applyAlignment="1">
      <alignment horizontal="right" vertical="top" wrapText="1"/>
    </xf>
    <xf numFmtId="49" fontId="12" fillId="0" borderId="0" xfId="0" applyNumberFormat="1" applyFont="1" applyBorder="1" applyAlignment="1">
      <alignment horizontal="center" vertical="center"/>
    </xf>
    <xf numFmtId="2" fontId="12" fillId="0" borderId="0" xfId="0" applyNumberFormat="1" applyFont="1" applyBorder="1" applyAlignment="1">
      <alignment horizontal="right" vertical="center"/>
    </xf>
    <xf numFmtId="0" fontId="11" fillId="0" borderId="0" xfId="0" applyFont="1" applyBorder="1" applyAlignment="1">
      <alignment horizontal="center" vertical="center"/>
    </xf>
    <xf numFmtId="0" fontId="12" fillId="18" borderId="0" xfId="0" applyFont="1" applyFill="1" applyAlignment="1">
      <alignment horizontal="justify"/>
    </xf>
    <xf numFmtId="2" fontId="12" fillId="18" borderId="0" xfId="0" applyNumberFormat="1" applyFont="1" applyFill="1" applyAlignment="1">
      <alignment horizontal="right"/>
    </xf>
    <xf numFmtId="2" fontId="11" fillId="0" borderId="0" xfId="816" applyNumberFormat="1" applyFont="1" applyAlignment="1">
      <alignment horizontal="right"/>
    </xf>
    <xf numFmtId="0" fontId="11" fillId="0" borderId="0" xfId="815" applyFont="1">
      <alignment horizontal="center"/>
    </xf>
    <xf numFmtId="164" fontId="11" fillId="0" borderId="0" xfId="1244" applyFont="1" applyFill="1" applyBorder="1">
      <alignment horizontal="right"/>
    </xf>
    <xf numFmtId="167" fontId="5" fillId="0" borderId="0" xfId="1" applyFont="1" applyBorder="1">
      <alignment horizontal="left" vertical="top"/>
    </xf>
    <xf numFmtId="2" fontId="5" fillId="0" borderId="0" xfId="816" applyNumberFormat="1" applyFont="1" applyAlignment="1">
      <alignment horizontal="right"/>
    </xf>
    <xf numFmtId="164" fontId="5" fillId="0" borderId="0" xfId="1244" applyFont="1" applyFill="1" applyBorder="1">
      <alignment horizontal="right"/>
    </xf>
    <xf numFmtId="0" fontId="5" fillId="0" borderId="11" xfId="815" applyFont="1" applyBorder="1">
      <alignment horizontal="center"/>
    </xf>
    <xf numFmtId="0" fontId="11" fillId="0" borderId="11" xfId="0" applyFont="1" applyFill="1" applyBorder="1" applyAlignment="1">
      <alignment horizontal="center" vertical="center"/>
    </xf>
    <xf numFmtId="167" fontId="5" fillId="0" borderId="0" xfId="1" applyFont="1" applyFill="1">
      <alignment horizontal="left" vertical="top"/>
    </xf>
    <xf numFmtId="0" fontId="5" fillId="0" borderId="0" xfId="815" applyFont="1" applyFill="1">
      <alignment horizontal="center"/>
    </xf>
    <xf numFmtId="2" fontId="5" fillId="0" borderId="0" xfId="0" applyNumberFormat="1" applyFont="1" applyFill="1" applyAlignment="1">
      <alignment horizontal="right"/>
    </xf>
    <xf numFmtId="0" fontId="5" fillId="0" borderId="0" xfId="0" applyFont="1" applyFill="1" applyAlignment="1">
      <alignment horizontal="center"/>
    </xf>
    <xf numFmtId="0" fontId="5" fillId="0" borderId="0" xfId="815" applyFont="1">
      <alignment horizontal="center"/>
    </xf>
    <xf numFmtId="2" fontId="11" fillId="0" borderId="0" xfId="0" applyNumberFormat="1" applyFont="1" applyAlignment="1">
      <alignment horizontal="right" vertical="center"/>
    </xf>
    <xf numFmtId="0" fontId="11" fillId="0" borderId="0" xfId="0" applyFont="1" applyAlignment="1">
      <alignment vertical="center"/>
    </xf>
    <xf numFmtId="164" fontId="5" fillId="0" borderId="0" xfId="1244" applyFont="1">
      <alignment horizontal="right"/>
    </xf>
    <xf numFmtId="164" fontId="11" fillId="0" borderId="0" xfId="1244" applyFont="1">
      <alignment horizontal="right"/>
    </xf>
    <xf numFmtId="164" fontId="11" fillId="0" borderId="0" xfId="816" applyFont="1">
      <alignment horizontal="right"/>
    </xf>
    <xf numFmtId="49" fontId="14" fillId="0" borderId="0" xfId="0" applyNumberFormat="1" applyFont="1" applyBorder="1" applyAlignment="1">
      <alignment horizontal="center"/>
    </xf>
    <xf numFmtId="2" fontId="14" fillId="0" borderId="0" xfId="0" applyNumberFormat="1" applyFont="1" applyBorder="1" applyAlignment="1">
      <alignment horizontal="right"/>
    </xf>
    <xf numFmtId="0" fontId="5" fillId="0" borderId="0" xfId="0" applyFont="1" applyBorder="1" applyAlignment="1">
      <alignment horizontal="center"/>
    </xf>
    <xf numFmtId="9" fontId="76" fillId="0" borderId="0" xfId="2654" applyFont="1" applyFill="1"/>
    <xf numFmtId="9" fontId="77" fillId="0" borderId="0" xfId="2654" applyFont="1" applyFill="1" applyAlignment="1">
      <alignment horizontal="center"/>
    </xf>
    <xf numFmtId="9" fontId="76" fillId="0" borderId="0" xfId="2654" applyFont="1" applyFill="1" applyAlignment="1">
      <alignment horizontal="right"/>
    </xf>
    <xf numFmtId="2" fontId="11" fillId="0" borderId="0" xfId="828" applyNumberFormat="1" applyFont="1" applyAlignment="1">
      <alignment horizontal="right"/>
    </xf>
    <xf numFmtId="164" fontId="11" fillId="0" borderId="0" xfId="1256" applyFont="1" applyFill="1" applyBorder="1">
      <alignment horizontal="right"/>
    </xf>
    <xf numFmtId="49" fontId="28" fillId="0" borderId="0" xfId="0" applyNumberFormat="1" applyFont="1" applyFill="1" applyAlignment="1">
      <alignment horizontal="left"/>
    </xf>
    <xf numFmtId="2" fontId="28" fillId="0" borderId="0" xfId="0" applyNumberFormat="1" applyFont="1" applyFill="1" applyAlignment="1">
      <alignment horizontal="right"/>
    </xf>
    <xf numFmtId="49" fontId="28" fillId="0" borderId="0" xfId="0" applyNumberFormat="1" applyFont="1" applyFill="1"/>
    <xf numFmtId="49" fontId="11" fillId="0" borderId="0" xfId="0" applyNumberFormat="1" applyFont="1" applyAlignment="1">
      <alignment horizontal="left" vertical="top" wrapText="1"/>
    </xf>
    <xf numFmtId="41" fontId="83" fillId="0" borderId="13" xfId="2591" applyNumberFormat="1" applyFont="1" applyFill="1" applyBorder="1" applyAlignment="1" applyProtection="1">
      <alignment horizontal="center" vertical="center"/>
    </xf>
    <xf numFmtId="41" fontId="83" fillId="0" borderId="14" xfId="2591" applyNumberFormat="1" applyFont="1" applyFill="1" applyBorder="1" applyAlignment="1" applyProtection="1">
      <alignment horizontal="center" vertical="center"/>
    </xf>
    <xf numFmtId="41" fontId="83" fillId="0" borderId="15" xfId="2591" applyNumberFormat="1" applyFont="1" applyFill="1" applyBorder="1" applyAlignment="1" applyProtection="1">
      <alignment horizontal="center" vertical="center"/>
    </xf>
    <xf numFmtId="41" fontId="73" fillId="0" borderId="0" xfId="0" applyNumberFormat="1" applyFont="1" applyBorder="1"/>
    <xf numFmtId="41" fontId="73" fillId="0" borderId="0" xfId="0" applyNumberFormat="1" applyFont="1" applyBorder="1" applyAlignment="1">
      <alignment horizontal="center"/>
    </xf>
    <xf numFmtId="41" fontId="28" fillId="0" borderId="0" xfId="0" applyNumberFormat="1" applyFont="1" applyFill="1"/>
    <xf numFmtId="41" fontId="11" fillId="0" borderId="0" xfId="0" applyNumberFormat="1" applyFont="1" applyFill="1"/>
    <xf numFmtId="41" fontId="29" fillId="0" borderId="0" xfId="0" applyNumberFormat="1" applyFont="1" applyFill="1"/>
    <xf numFmtId="41" fontId="74" fillId="0" borderId="0" xfId="0" applyNumberFormat="1" applyFont="1" applyFill="1"/>
    <xf numFmtId="41" fontId="76" fillId="0" borderId="0" xfId="0" applyNumberFormat="1" applyFont="1" applyFill="1"/>
    <xf numFmtId="41" fontId="76" fillId="0" borderId="0" xfId="2654" applyNumberFormat="1" applyFont="1" applyFill="1"/>
    <xf numFmtId="41" fontId="69" fillId="0" borderId="0" xfId="0" applyNumberFormat="1" applyFont="1" applyFill="1" applyAlignment="1">
      <alignment horizontal="center"/>
    </xf>
    <xf numFmtId="41" fontId="73" fillId="0" borderId="0" xfId="2666" applyNumberFormat="1" applyFont="1" applyFill="1" applyBorder="1" applyAlignment="1">
      <alignment horizontal="right"/>
    </xf>
    <xf numFmtId="41" fontId="79" fillId="0" borderId="0" xfId="2666" applyNumberFormat="1" applyFont="1" applyFill="1" applyBorder="1" applyAlignment="1">
      <alignment horizontal="center"/>
    </xf>
    <xf numFmtId="41" fontId="80" fillId="0" borderId="0" xfId="0" applyNumberFormat="1" applyFont="1" applyFill="1"/>
    <xf numFmtId="41" fontId="74" fillId="0" borderId="0" xfId="0" applyNumberFormat="1" applyFont="1"/>
    <xf numFmtId="41" fontId="11" fillId="0" borderId="0" xfId="0" applyNumberFormat="1" applyFont="1"/>
    <xf numFmtId="41" fontId="20" fillId="0" borderId="0" xfId="0" applyNumberFormat="1" applyFont="1"/>
    <xf numFmtId="41" fontId="15" fillId="0" borderId="0" xfId="0" applyNumberFormat="1" applyFont="1" applyAlignment="1">
      <alignment vertical="center"/>
    </xf>
    <xf numFmtId="41" fontId="17" fillId="0" borderId="0" xfId="0" applyNumberFormat="1" applyFont="1"/>
    <xf numFmtId="0" fontId="13" fillId="19" borderId="16" xfId="0" applyFont="1" applyFill="1" applyBorder="1" applyAlignment="1">
      <alignment vertical="center"/>
    </xf>
    <xf numFmtId="2" fontId="13" fillId="19" borderId="16" xfId="0" applyNumberFormat="1" applyFont="1" applyFill="1" applyBorder="1" applyAlignment="1">
      <alignment horizontal="right" vertical="center"/>
    </xf>
    <xf numFmtId="0" fontId="29" fillId="19" borderId="16" xfId="0" applyFont="1" applyFill="1" applyBorder="1"/>
    <xf numFmtId="41" fontId="29" fillId="19" borderId="17" xfId="0" applyNumberFormat="1" applyFont="1" applyFill="1" applyBorder="1"/>
    <xf numFmtId="49" fontId="5" fillId="0" borderId="0" xfId="0" applyNumberFormat="1" applyFont="1" applyBorder="1" applyAlignment="1">
      <alignment horizontal="center" vertical="center"/>
    </xf>
    <xf numFmtId="0" fontId="11" fillId="0" borderId="0" xfId="0" applyFont="1" applyBorder="1"/>
    <xf numFmtId="0" fontId="11" fillId="0" borderId="0" xfId="815" applyFont="1" applyBorder="1" applyAlignment="1">
      <alignment horizontal="center"/>
    </xf>
    <xf numFmtId="167" fontId="11" fillId="0" borderId="0" xfId="2226" applyNumberFormat="1" applyFont="1" applyAlignment="1">
      <alignment horizontal="center" vertical="top"/>
    </xf>
    <xf numFmtId="4" fontId="11" fillId="0" borderId="0" xfId="2226" applyNumberFormat="1" applyFont="1"/>
    <xf numFmtId="49" fontId="5" fillId="0" borderId="0" xfId="0" applyNumberFormat="1" applyFont="1" applyFill="1" applyAlignment="1">
      <alignment horizontal="center"/>
    </xf>
    <xf numFmtId="41" fontId="5" fillId="0" borderId="0" xfId="0" applyNumberFormat="1" applyFont="1" applyFill="1" applyBorder="1" applyAlignment="1">
      <alignment horizontal="right"/>
    </xf>
    <xf numFmtId="49" fontId="36" fillId="0" borderId="0" xfId="0" applyNumberFormat="1" applyFont="1" applyFill="1" applyBorder="1" applyAlignment="1">
      <alignment horizontal="center" vertical="center"/>
    </xf>
    <xf numFmtId="2" fontId="36" fillId="0" borderId="0" xfId="0" applyNumberFormat="1" applyFont="1" applyFill="1" applyBorder="1" applyAlignment="1">
      <alignment horizontal="right" vertical="center"/>
    </xf>
    <xf numFmtId="7" fontId="36" fillId="0" borderId="0" xfId="0" applyNumberFormat="1" applyFont="1" applyFill="1" applyBorder="1" applyAlignment="1">
      <alignment horizontal="right" vertical="center"/>
    </xf>
    <xf numFmtId="0" fontId="5" fillId="0" borderId="0" xfId="0" applyFont="1" applyAlignment="1">
      <alignment vertical="center"/>
    </xf>
    <xf numFmtId="165" fontId="5" fillId="0" borderId="0" xfId="0" applyNumberFormat="1" applyFont="1" applyAlignment="1">
      <alignment vertical="center"/>
    </xf>
    <xf numFmtId="4" fontId="37" fillId="0" borderId="0" xfId="0" applyNumberFormat="1" applyFont="1" applyAlignment="1">
      <alignment vertical="center"/>
    </xf>
    <xf numFmtId="49" fontId="38" fillId="0" borderId="0" xfId="0" applyNumberFormat="1" applyFont="1" applyFill="1" applyBorder="1" applyAlignment="1">
      <alignment horizontal="center" vertical="center"/>
    </xf>
    <xf numFmtId="2" fontId="38" fillId="0" borderId="0" xfId="0" applyNumberFormat="1" applyFont="1" applyFill="1" applyBorder="1" applyAlignment="1">
      <alignment horizontal="right" vertical="center"/>
    </xf>
    <xf numFmtId="7" fontId="38" fillId="0" borderId="0" xfId="0" applyNumberFormat="1" applyFont="1" applyFill="1" applyBorder="1" applyAlignment="1">
      <alignment horizontal="right" vertical="center"/>
    </xf>
    <xf numFmtId="0" fontId="38" fillId="0" borderId="0" xfId="0" applyFont="1" applyFill="1" applyBorder="1" applyAlignment="1">
      <alignment horizontal="center" vertical="center"/>
    </xf>
    <xf numFmtId="0" fontId="38" fillId="0" borderId="16" xfId="0" applyFont="1" applyFill="1" applyBorder="1" applyAlignment="1">
      <alignment horizontal="center"/>
    </xf>
    <xf numFmtId="2" fontId="38" fillId="0" borderId="16" xfId="0" applyNumberFormat="1" applyFont="1" applyFill="1" applyBorder="1" applyAlignment="1">
      <alignment horizontal="right"/>
    </xf>
    <xf numFmtId="7" fontId="38" fillId="0" borderId="16" xfId="0" applyNumberFormat="1" applyFont="1" applyFill="1" applyBorder="1" applyAlignment="1">
      <alignment horizontal="right"/>
    </xf>
    <xf numFmtId="0" fontId="5" fillId="0" borderId="0" xfId="0" applyFont="1"/>
    <xf numFmtId="165" fontId="5" fillId="0" borderId="0" xfId="0" applyNumberFormat="1" applyFont="1"/>
    <xf numFmtId="164" fontId="11" fillId="0" borderId="0" xfId="1256" applyFont="1" applyBorder="1" applyAlignment="1" applyProtection="1">
      <alignment horizontal="right"/>
      <protection locked="0"/>
    </xf>
    <xf numFmtId="0" fontId="23" fillId="0" borderId="0" xfId="2260"/>
    <xf numFmtId="0" fontId="11" fillId="0" borderId="0" xfId="2260" applyFont="1" applyAlignment="1">
      <alignment vertical="top"/>
    </xf>
    <xf numFmtId="0" fontId="11" fillId="0" borderId="0" xfId="2237" applyFont="1" applyFill="1"/>
    <xf numFmtId="2" fontId="11" fillId="0" borderId="0" xfId="2237" applyNumberFormat="1" applyFont="1" applyFill="1" applyAlignment="1">
      <alignment horizontal="center"/>
    </xf>
    <xf numFmtId="0" fontId="11" fillId="0" borderId="0" xfId="2237" applyFont="1" applyFill="1" applyAlignment="1">
      <alignment horizontal="center"/>
    </xf>
    <xf numFmtId="1" fontId="11" fillId="0" borderId="0" xfId="2237" applyNumberFormat="1" applyFont="1" applyFill="1" applyBorder="1" applyAlignment="1">
      <alignment horizontal="left" vertical="top"/>
    </xf>
    <xf numFmtId="2" fontId="11" fillId="0" borderId="0" xfId="2217" applyNumberFormat="1" applyFont="1" applyFill="1" applyBorder="1" applyAlignment="1">
      <alignment horizontal="center"/>
    </xf>
    <xf numFmtId="0" fontId="11" fillId="0" borderId="0" xfId="2217" applyFont="1" applyFill="1" applyBorder="1" applyAlignment="1">
      <alignment horizontal="center"/>
    </xf>
    <xf numFmtId="2" fontId="11" fillId="0" borderId="0" xfId="2217" applyNumberFormat="1" applyFont="1" applyFill="1" applyBorder="1" applyAlignment="1">
      <alignment horizontal="justify" vertical="top"/>
    </xf>
    <xf numFmtId="2" fontId="11" fillId="0" borderId="0" xfId="2237" applyNumberFormat="1" applyFont="1" applyFill="1" applyBorder="1" applyAlignment="1">
      <alignment vertical="top"/>
    </xf>
    <xf numFmtId="0" fontId="11" fillId="0" borderId="0" xfId="2237" applyFont="1" applyFill="1" applyBorder="1"/>
    <xf numFmtId="169" fontId="11" fillId="0" borderId="0" xfId="2237" applyNumberFormat="1" applyFont="1" applyFill="1"/>
    <xf numFmtId="2" fontId="11" fillId="0" borderId="0" xfId="2237" applyNumberFormat="1" applyFont="1" applyFill="1" applyBorder="1" applyAlignment="1">
      <alignment horizontal="center"/>
    </xf>
    <xf numFmtId="0" fontId="11" fillId="0" borderId="0" xfId="2237" applyFont="1" applyFill="1" applyBorder="1" applyAlignment="1">
      <alignment horizontal="center"/>
    </xf>
    <xf numFmtId="0" fontId="11" fillId="0" borderId="0" xfId="2237" applyFont="1" applyFill="1" applyBorder="1" applyAlignment="1">
      <alignment horizontal="left" vertical="top" wrapText="1"/>
    </xf>
    <xf numFmtId="0" fontId="55" fillId="0" borderId="0" xfId="2237" applyFont="1" applyFill="1" applyAlignment="1">
      <alignment horizontal="center"/>
    </xf>
    <xf numFmtId="0" fontId="11" fillId="0" borderId="0" xfId="2237" applyFont="1" applyFill="1" applyAlignment="1">
      <alignment horizontal="left" vertical="top" wrapText="1"/>
    </xf>
    <xf numFmtId="0" fontId="12" fillId="0" borderId="0" xfId="2237" applyFont="1" applyFill="1"/>
    <xf numFmtId="0" fontId="11" fillId="0" borderId="0" xfId="2217" applyFont="1" applyFill="1" applyAlignment="1">
      <alignment horizontal="justify" vertical="top" wrapText="1"/>
    </xf>
    <xf numFmtId="1" fontId="12" fillId="0" borderId="0" xfId="2237" applyNumberFormat="1" applyFont="1" applyFill="1" applyBorder="1" applyAlignment="1">
      <alignment horizontal="left" vertical="top"/>
    </xf>
    <xf numFmtId="0" fontId="55" fillId="0" borderId="0" xfId="2237" applyFont="1" applyFill="1" applyBorder="1"/>
    <xf numFmtId="2" fontId="11" fillId="0" borderId="0" xfId="2217" applyNumberFormat="1" applyFont="1" applyFill="1" applyAlignment="1">
      <alignment horizontal="center"/>
    </xf>
    <xf numFmtId="0" fontId="11" fillId="0" borderId="0" xfId="2217" applyFont="1" applyFill="1" applyAlignment="1">
      <alignment horizontal="center" vertical="top"/>
    </xf>
    <xf numFmtId="2" fontId="11" fillId="0" borderId="0" xfId="2237" applyNumberFormat="1" applyFont="1" applyFill="1" applyAlignment="1">
      <alignment vertical="top"/>
    </xf>
    <xf numFmtId="0" fontId="12" fillId="0" borderId="0" xfId="2237" applyFont="1" applyFill="1" applyBorder="1"/>
    <xf numFmtId="2" fontId="11" fillId="0" borderId="0" xfId="2217" applyNumberFormat="1" applyFont="1" applyFill="1" applyAlignment="1">
      <alignment horizontal="justify" vertical="top"/>
    </xf>
    <xf numFmtId="2" fontId="11" fillId="0" borderId="11" xfId="2237" applyNumberFormat="1" applyFont="1" applyFill="1" applyBorder="1" applyAlignment="1">
      <alignment horizontal="center"/>
    </xf>
    <xf numFmtId="0" fontId="11" fillId="0" borderId="11" xfId="2237" applyFont="1" applyFill="1" applyBorder="1" applyAlignment="1">
      <alignment horizontal="center"/>
    </xf>
    <xf numFmtId="0" fontId="11" fillId="0" borderId="11" xfId="2237" applyFont="1" applyFill="1" applyBorder="1" applyAlignment="1">
      <alignment horizontal="center" vertical="top"/>
    </xf>
    <xf numFmtId="10" fontId="56" fillId="0" borderId="0" xfId="2237" applyNumberFormat="1" applyFont="1" applyFill="1" applyBorder="1" applyAlignment="1">
      <alignment horizontal="center"/>
    </xf>
    <xf numFmtId="49" fontId="56" fillId="0" borderId="0" xfId="2237" applyNumberFormat="1" applyFont="1" applyFill="1" applyBorder="1" applyAlignment="1">
      <alignment horizontal="left" vertical="top" wrapText="1"/>
    </xf>
    <xf numFmtId="164" fontId="56" fillId="0" borderId="0" xfId="2237" applyNumberFormat="1" applyFont="1" applyFill="1" applyBorder="1" applyAlignment="1">
      <alignment horizontal="center" vertical="top"/>
    </xf>
    <xf numFmtId="2" fontId="11" fillId="0" borderId="0" xfId="2237" applyNumberFormat="1" applyFont="1" applyFill="1" applyBorder="1" applyAlignment="1">
      <alignment horizontal="center" wrapText="1"/>
    </xf>
    <xf numFmtId="164" fontId="11" fillId="0" borderId="0" xfId="2237" applyNumberFormat="1" applyFont="1" applyFill="1" applyBorder="1" applyAlignment="1">
      <alignment horizontal="center"/>
    </xf>
    <xf numFmtId="1" fontId="11" fillId="0" borderId="0" xfId="2237" applyNumberFormat="1" applyFont="1" applyFill="1" applyBorder="1" applyAlignment="1">
      <alignment horizontal="center" vertical="top"/>
    </xf>
    <xf numFmtId="164" fontId="11" fillId="0" borderId="0" xfId="2237" applyNumberFormat="1" applyFont="1" applyFill="1" applyBorder="1" applyAlignment="1">
      <alignment horizontal="center" vertical="top"/>
    </xf>
    <xf numFmtId="164" fontId="11" fillId="0" borderId="0" xfId="2237" applyNumberFormat="1" applyFont="1" applyFill="1"/>
    <xf numFmtId="164" fontId="11" fillId="0" borderId="0" xfId="2237" applyNumberFormat="1" applyFont="1" applyFill="1" applyAlignment="1">
      <alignment horizontal="left"/>
    </xf>
    <xf numFmtId="164" fontId="11" fillId="0" borderId="0" xfId="2260" applyNumberFormat="1" applyFont="1" applyFill="1"/>
    <xf numFmtId="2" fontId="11" fillId="0" borderId="0" xfId="2260" applyNumberFormat="1" applyFont="1" applyFill="1" applyAlignment="1">
      <alignment horizontal="center"/>
    </xf>
    <xf numFmtId="164" fontId="11" fillId="0" borderId="0" xfId="2260" applyNumberFormat="1" applyFont="1" applyFill="1" applyAlignment="1">
      <alignment horizontal="center"/>
    </xf>
    <xf numFmtId="0" fontId="11" fillId="0" borderId="0" xfId="2260" applyNumberFormat="1" applyFont="1" applyFill="1" applyBorder="1" applyAlignment="1">
      <alignment vertical="top" wrapText="1"/>
    </xf>
    <xf numFmtId="1" fontId="11" fillId="0" borderId="0" xfId="2260" applyNumberFormat="1" applyFont="1" applyFill="1" applyBorder="1" applyAlignment="1">
      <alignment horizontal="center" vertical="top"/>
    </xf>
    <xf numFmtId="164" fontId="11" fillId="0" borderId="0" xfId="2260" applyNumberFormat="1" applyFont="1" applyFill="1" applyBorder="1" applyAlignment="1">
      <alignment horizontal="center" wrapText="1"/>
    </xf>
    <xf numFmtId="0" fontId="11" fillId="0" borderId="0" xfId="2237" applyFont="1" applyFill="1" applyBorder="1" applyAlignment="1">
      <alignment horizontal="center" wrapText="1"/>
    </xf>
    <xf numFmtId="0" fontId="11" fillId="0" borderId="0" xfId="2237" applyNumberFormat="1" applyFont="1" applyFill="1" applyBorder="1" applyAlignment="1">
      <alignment horizontal="left" vertical="top" wrapText="1"/>
    </xf>
    <xf numFmtId="2" fontId="12" fillId="0" borderId="0" xfId="2237" applyNumberFormat="1" applyFont="1" applyFill="1" applyBorder="1" applyAlignment="1">
      <alignment horizontal="center" wrapText="1"/>
    </xf>
    <xf numFmtId="0" fontId="12" fillId="0" borderId="0" xfId="2237" applyFont="1" applyFill="1" applyBorder="1" applyAlignment="1">
      <alignment horizontal="center" wrapText="1"/>
    </xf>
    <xf numFmtId="0" fontId="28" fillId="0" borderId="0" xfId="2237" applyNumberFormat="1" applyFont="1" applyFill="1" applyBorder="1" applyAlignment="1">
      <alignment horizontal="left" vertical="top" wrapText="1"/>
    </xf>
    <xf numFmtId="0" fontId="12" fillId="0" borderId="0" xfId="2237" applyNumberFormat="1" applyFont="1" applyFill="1" applyBorder="1" applyAlignment="1">
      <alignment horizontal="center" vertical="top"/>
    </xf>
    <xf numFmtId="4" fontId="11" fillId="19" borderId="0" xfId="2237" applyNumberFormat="1" applyFont="1" applyFill="1" applyAlignment="1">
      <alignment horizontal="right"/>
    </xf>
    <xf numFmtId="2" fontId="11" fillId="19" borderId="0" xfId="2237" applyNumberFormat="1" applyFont="1" applyFill="1" applyAlignment="1">
      <alignment horizontal="center"/>
    </xf>
    <xf numFmtId="1" fontId="12" fillId="19" borderId="0" xfId="2237" applyNumberFormat="1" applyFont="1" applyFill="1" applyBorder="1" applyAlignment="1">
      <alignment horizontal="center" vertical="top"/>
    </xf>
    <xf numFmtId="2" fontId="12" fillId="0" borderId="11" xfId="2237" applyNumberFormat="1" applyFont="1" applyFill="1" applyBorder="1" applyAlignment="1">
      <alignment horizontal="center" wrapText="1"/>
    </xf>
    <xf numFmtId="0" fontId="12" fillId="0" borderId="11" xfId="2237" applyFont="1" applyFill="1" applyBorder="1" applyAlignment="1">
      <alignment horizontal="center" wrapText="1"/>
    </xf>
    <xf numFmtId="0" fontId="28" fillId="0" borderId="11" xfId="2237" applyNumberFormat="1" applyFont="1" applyFill="1" applyBorder="1" applyAlignment="1">
      <alignment horizontal="left" vertical="top" wrapText="1"/>
    </xf>
    <xf numFmtId="0" fontId="11" fillId="0" borderId="0" xfId="2237" applyFont="1" applyFill="1" applyBorder="1" applyAlignment="1">
      <alignment horizontal="center" vertical="center"/>
    </xf>
    <xf numFmtId="0" fontId="21" fillId="0" borderId="0" xfId="2237" applyFont="1" applyFill="1" applyBorder="1" applyAlignment="1">
      <alignment horizontal="center" vertical="center" wrapText="1"/>
    </xf>
    <xf numFmtId="4" fontId="21" fillId="0" borderId="0" xfId="2237" applyNumberFormat="1" applyFont="1" applyFill="1" applyBorder="1" applyAlignment="1">
      <alignment horizontal="center" vertical="center" wrapText="1"/>
    </xf>
    <xf numFmtId="2" fontId="21" fillId="0" borderId="0" xfId="2237" applyNumberFormat="1" applyFont="1" applyFill="1" applyBorder="1" applyAlignment="1">
      <alignment horizontal="center" vertical="center" wrapText="1"/>
    </xf>
    <xf numFmtId="1" fontId="11" fillId="0" borderId="0" xfId="2237" applyNumberFormat="1" applyFont="1" applyFill="1" applyBorder="1" applyAlignment="1">
      <alignment horizontal="center" vertical="center" wrapText="1"/>
    </xf>
    <xf numFmtId="0" fontId="21" fillId="0" borderId="0" xfId="2237" applyFont="1" applyFill="1" applyBorder="1" applyAlignment="1">
      <alignment horizontal="center" vertical="center"/>
    </xf>
    <xf numFmtId="1" fontId="21" fillId="0" borderId="12" xfId="2260" applyNumberFormat="1" applyFont="1" applyFill="1" applyBorder="1" applyAlignment="1">
      <alignment horizontal="center" vertical="top"/>
    </xf>
    <xf numFmtId="49" fontId="21" fillId="0" borderId="12" xfId="2260" applyNumberFormat="1" applyFont="1" applyFill="1" applyBorder="1" applyAlignment="1">
      <alignment horizontal="center" wrapText="1"/>
    </xf>
    <xf numFmtId="0" fontId="21" fillId="0" borderId="12" xfId="2260" applyNumberFormat="1" applyFont="1" applyFill="1" applyBorder="1" applyAlignment="1">
      <alignment vertical="top" wrapText="1"/>
    </xf>
    <xf numFmtId="49" fontId="59" fillId="0" borderId="12" xfId="2260" applyNumberFormat="1" applyFont="1" applyFill="1" applyBorder="1" applyAlignment="1">
      <alignment horizontal="center" vertical="center" wrapText="1"/>
    </xf>
    <xf numFmtId="1" fontId="21" fillId="0" borderId="12" xfId="2260" applyNumberFormat="1" applyFont="1" applyFill="1" applyBorder="1" applyAlignment="1">
      <alignment horizontal="center" vertical="center" wrapText="1"/>
    </xf>
    <xf numFmtId="0" fontId="11" fillId="0" borderId="0" xfId="2260" applyFont="1" applyFill="1"/>
    <xf numFmtId="0" fontId="11" fillId="0" borderId="0" xfId="2260" applyFont="1" applyFill="1" applyBorder="1"/>
    <xf numFmtId="0" fontId="11" fillId="0" borderId="0" xfId="2260" applyFont="1" applyFill="1" applyBorder="1" applyAlignment="1">
      <alignment horizontal="left" vertical="top" wrapText="1"/>
    </xf>
    <xf numFmtId="0" fontId="28" fillId="19" borderId="11" xfId="2260" applyFont="1" applyFill="1" applyBorder="1"/>
    <xf numFmtId="0" fontId="28" fillId="19" borderId="11" xfId="2260" applyFont="1" applyFill="1" applyBorder="1" applyAlignment="1">
      <alignment horizontal="left" vertical="top" wrapText="1"/>
    </xf>
    <xf numFmtId="0" fontId="13" fillId="19" borderId="11" xfId="2260" applyFont="1" applyFill="1" applyBorder="1"/>
    <xf numFmtId="0" fontId="13" fillId="19" borderId="10" xfId="2260" applyFont="1" applyFill="1" applyBorder="1"/>
    <xf numFmtId="0" fontId="11" fillId="20" borderId="0" xfId="2260" applyFont="1" applyFill="1"/>
    <xf numFmtId="2" fontId="11" fillId="20" borderId="0" xfId="2260" applyNumberFormat="1" applyFont="1" applyFill="1"/>
    <xf numFmtId="4" fontId="11" fillId="20" borderId="0" xfId="2260" applyNumberFormat="1" applyFont="1" applyFill="1" applyAlignment="1">
      <alignment horizontal="right"/>
    </xf>
    <xf numFmtId="4" fontId="11" fillId="20" borderId="0" xfId="2260" applyNumberFormat="1" applyFont="1" applyFill="1" applyAlignment="1">
      <alignment horizontal="center"/>
    </xf>
    <xf numFmtId="0" fontId="11" fillId="20" borderId="0" xfId="2260" applyFont="1" applyFill="1" applyAlignment="1">
      <alignment horizontal="center" vertical="center"/>
    </xf>
    <xf numFmtId="49" fontId="11" fillId="20" borderId="0" xfId="2260" applyNumberFormat="1" applyFont="1" applyFill="1" applyAlignment="1">
      <alignment horizontal="left" vertical="top"/>
    </xf>
    <xf numFmtId="0" fontId="11" fillId="20" borderId="0" xfId="2260" applyFont="1" applyFill="1" applyAlignment="1">
      <alignment horizontal="center" vertical="top"/>
    </xf>
    <xf numFmtId="4" fontId="11" fillId="18" borderId="0" xfId="2260" applyNumberFormat="1" applyFont="1" applyFill="1" applyAlignment="1">
      <alignment horizontal="right"/>
    </xf>
    <xf numFmtId="4" fontId="11" fillId="18" borderId="0" xfId="2260" applyNumberFormat="1" applyFont="1" applyFill="1" applyAlignment="1">
      <alignment horizontal="center"/>
    </xf>
    <xf numFmtId="0" fontId="11" fillId="18" borderId="0" xfId="2260" applyFont="1" applyFill="1" applyAlignment="1">
      <alignment horizontal="center" vertical="center"/>
    </xf>
    <xf numFmtId="49" fontId="11" fillId="18" borderId="0" xfId="2260" applyNumberFormat="1" applyFont="1" applyFill="1" applyAlignment="1">
      <alignment horizontal="left" vertical="top"/>
    </xf>
    <xf numFmtId="0" fontId="11" fillId="18" borderId="0" xfId="2260" applyFont="1" applyFill="1" applyAlignment="1">
      <alignment horizontal="center" vertical="top"/>
    </xf>
    <xf numFmtId="0" fontId="12" fillId="19" borderId="0" xfId="2260" applyFont="1" applyFill="1"/>
    <xf numFmtId="2" fontId="12" fillId="19" borderId="0" xfId="2260" applyNumberFormat="1" applyFont="1" applyFill="1"/>
    <xf numFmtId="0" fontId="12" fillId="19" borderId="16" xfId="2260" applyNumberFormat="1" applyFont="1" applyFill="1" applyBorder="1" applyAlignment="1">
      <alignment horizontal="center"/>
    </xf>
    <xf numFmtId="0" fontId="12" fillId="19" borderId="16" xfId="2260" applyNumberFormat="1" applyFont="1" applyFill="1" applyBorder="1" applyAlignment="1">
      <alignment horizontal="left" vertical="top"/>
    </xf>
    <xf numFmtId="49" fontId="12" fillId="19" borderId="24" xfId="2260" applyNumberFormat="1" applyFont="1" applyFill="1" applyBorder="1" applyAlignment="1">
      <alignment horizontal="center" vertical="top"/>
    </xf>
    <xf numFmtId="0" fontId="12" fillId="0" borderId="0" xfId="2260" applyFont="1" applyFill="1"/>
    <xf numFmtId="2" fontId="12" fillId="0" borderId="0" xfId="2260" applyNumberFormat="1" applyFont="1" applyFill="1"/>
    <xf numFmtId="2" fontId="12" fillId="0" borderId="0" xfId="2260" applyNumberFormat="1" applyFont="1" applyFill="1" applyBorder="1" applyAlignment="1">
      <alignment horizontal="center"/>
    </xf>
    <xf numFmtId="0" fontId="12" fillId="0" borderId="0" xfId="2260" applyFont="1" applyFill="1" applyBorder="1" applyAlignment="1">
      <alignment horizontal="center"/>
    </xf>
    <xf numFmtId="49" fontId="12" fillId="0" borderId="0" xfId="2260" applyNumberFormat="1" applyFont="1" applyFill="1" applyBorder="1" applyAlignment="1">
      <alignment horizontal="left" vertical="top"/>
    </xf>
    <xf numFmtId="0" fontId="12" fillId="0" borderId="0" xfId="2260" applyNumberFormat="1" applyFont="1" applyFill="1" applyBorder="1" applyAlignment="1">
      <alignment horizontal="center" vertical="top"/>
    </xf>
    <xf numFmtId="0" fontId="12" fillId="19" borderId="11" xfId="2260" applyNumberFormat="1" applyFont="1" applyFill="1" applyBorder="1" applyAlignment="1">
      <alignment horizontal="center"/>
    </xf>
    <xf numFmtId="0" fontId="12" fillId="19" borderId="11" xfId="2260" applyNumberFormat="1" applyFont="1" applyFill="1" applyBorder="1" applyAlignment="1">
      <alignment horizontal="left" vertical="top"/>
    </xf>
    <xf numFmtId="14" fontId="12" fillId="19" borderId="11" xfId="2260" applyNumberFormat="1" applyFont="1" applyFill="1" applyBorder="1" applyAlignment="1">
      <alignment horizontal="center" vertical="top"/>
    </xf>
    <xf numFmtId="2" fontId="11" fillId="0" borderId="0" xfId="2260" applyNumberFormat="1" applyFont="1" applyFill="1"/>
    <xf numFmtId="4" fontId="11" fillId="0" borderId="0" xfId="2260" applyNumberFormat="1" applyFont="1" applyFill="1" applyAlignment="1">
      <alignment horizontal="center"/>
    </xf>
    <xf numFmtId="49" fontId="11" fillId="0" borderId="0" xfId="2260" applyNumberFormat="1" applyFont="1" applyFill="1" applyBorder="1" applyAlignment="1">
      <alignment horizontal="left" vertical="top" wrapText="1"/>
    </xf>
    <xf numFmtId="0" fontId="56" fillId="0" borderId="0" xfId="2260" applyNumberFormat="1" applyFont="1" applyFill="1" applyBorder="1" applyAlignment="1">
      <alignment horizontal="center" vertical="top"/>
    </xf>
    <xf numFmtId="4" fontId="11" fillId="0" borderId="0" xfId="2260" applyNumberFormat="1" applyFont="1" applyFill="1" applyBorder="1" applyAlignment="1">
      <alignment horizontal="center" wrapText="1"/>
    </xf>
    <xf numFmtId="0" fontId="11" fillId="0" borderId="0" xfId="2260" applyFont="1" applyFill="1" applyAlignment="1">
      <alignment horizontal="center"/>
    </xf>
    <xf numFmtId="0" fontId="11" fillId="0" borderId="0" xfId="2260" applyFont="1" applyFill="1" applyAlignment="1">
      <alignment horizontal="left" vertical="top" wrapText="1"/>
    </xf>
    <xf numFmtId="49" fontId="11" fillId="0" borderId="0" xfId="2260" applyNumberFormat="1" applyFont="1" applyFill="1" applyAlignment="1">
      <alignment horizontal="center" vertical="top"/>
    </xf>
    <xf numFmtId="164" fontId="56" fillId="0" borderId="0" xfId="2260" applyNumberFormat="1" applyFont="1" applyFill="1"/>
    <xf numFmtId="2" fontId="56" fillId="0" borderId="0" xfId="2260" applyNumberFormat="1" applyFont="1" applyFill="1"/>
    <xf numFmtId="0" fontId="12" fillId="0" borderId="0" xfId="2260" applyNumberFormat="1" applyFont="1" applyFill="1" applyBorder="1" applyAlignment="1">
      <alignment vertical="top" wrapText="1"/>
    </xf>
    <xf numFmtId="2" fontId="11" fillId="0" borderId="0" xfId="2261" applyNumberFormat="1" applyFont="1" applyFill="1" applyAlignment="1">
      <alignment horizontal="center"/>
    </xf>
    <xf numFmtId="0" fontId="11" fillId="0" borderId="0" xfId="2261" applyFont="1" applyFill="1" applyAlignment="1">
      <alignment horizontal="center"/>
    </xf>
    <xf numFmtId="1" fontId="11" fillId="0" borderId="0" xfId="2261" applyNumberFormat="1" applyFont="1" applyFill="1" applyBorder="1" applyAlignment="1">
      <alignment horizontal="center" vertical="top"/>
    </xf>
    <xf numFmtId="0" fontId="56" fillId="0" borderId="0" xfId="2260" applyFont="1" applyFill="1"/>
    <xf numFmtId="4" fontId="11" fillId="0" borderId="0" xfId="2260" applyNumberFormat="1" applyFont="1" applyFill="1" applyBorder="1" applyAlignment="1">
      <alignment horizontal="center"/>
    </xf>
    <xf numFmtId="0" fontId="11" fillId="0" borderId="0" xfId="2260" applyFont="1" applyFill="1" applyBorder="1" applyAlignment="1">
      <alignment horizontal="center"/>
    </xf>
    <xf numFmtId="0" fontId="11" fillId="0" borderId="0" xfId="2260" applyFont="1" applyFill="1" applyAlignment="1">
      <alignment horizontal="justify" vertical="top" wrapText="1"/>
    </xf>
    <xf numFmtId="0" fontId="12" fillId="0" borderId="0" xfId="2260" applyFont="1" applyFill="1" applyAlignment="1">
      <alignment horizontal="center"/>
    </xf>
    <xf numFmtId="49" fontId="12" fillId="0" borderId="0" xfId="2260" applyNumberFormat="1" applyFont="1" applyFill="1" applyAlignment="1">
      <alignment horizontal="left" vertical="top"/>
    </xf>
    <xf numFmtId="0" fontId="12" fillId="19" borderId="0" xfId="2260" applyNumberFormat="1" applyFont="1" applyFill="1"/>
    <xf numFmtId="14" fontId="12" fillId="19" borderId="18" xfId="2260" applyNumberFormat="1" applyFont="1" applyFill="1" applyBorder="1" applyAlignment="1">
      <alignment horizontal="center" vertical="top"/>
    </xf>
    <xf numFmtId="4" fontId="11" fillId="0" borderId="0" xfId="2260" applyNumberFormat="1" applyFont="1" applyFill="1" applyAlignment="1">
      <alignment horizontal="right"/>
    </xf>
    <xf numFmtId="49" fontId="11" fillId="0" borderId="0" xfId="2260" applyNumberFormat="1" applyFont="1" applyFill="1" applyAlignment="1">
      <alignment horizontal="left" vertical="top"/>
    </xf>
    <xf numFmtId="4" fontId="12" fillId="19" borderId="11" xfId="2260" applyNumberFormat="1" applyFont="1" applyFill="1" applyBorder="1" applyAlignment="1">
      <alignment horizontal="right"/>
    </xf>
    <xf numFmtId="0" fontId="12" fillId="19" borderId="11" xfId="2260" applyFont="1" applyFill="1" applyBorder="1" applyAlignment="1">
      <alignment horizontal="center"/>
    </xf>
    <xf numFmtId="0" fontId="12" fillId="19" borderId="11" xfId="2260" applyFont="1" applyFill="1" applyBorder="1" applyAlignment="1"/>
    <xf numFmtId="49" fontId="12" fillId="19" borderId="11" xfId="2260" applyNumberFormat="1" applyFont="1" applyFill="1" applyBorder="1" applyAlignment="1">
      <alignment horizontal="left" vertical="top"/>
    </xf>
    <xf numFmtId="0" fontId="12" fillId="19" borderId="11" xfId="2260" applyNumberFormat="1" applyFont="1" applyFill="1" applyBorder="1" applyAlignment="1">
      <alignment horizontal="center" vertical="top"/>
    </xf>
    <xf numFmtId="2" fontId="11" fillId="0" borderId="0" xfId="2260" applyNumberFormat="1" applyFont="1" applyFill="1" applyBorder="1"/>
    <xf numFmtId="49" fontId="12" fillId="0" borderId="0" xfId="2260" applyNumberFormat="1" applyFont="1" applyFill="1" applyBorder="1" applyAlignment="1">
      <alignment horizontal="center" vertical="center" wrapText="1"/>
    </xf>
    <xf numFmtId="2" fontId="12" fillId="0" borderId="0" xfId="2260" applyNumberFormat="1" applyFont="1" applyFill="1" applyBorder="1" applyAlignment="1">
      <alignment horizontal="center" vertical="center" wrapText="1"/>
    </xf>
    <xf numFmtId="0" fontId="12" fillId="0" borderId="0" xfId="2260" applyNumberFormat="1" applyFont="1" applyFill="1" applyBorder="1" applyAlignment="1">
      <alignment horizontal="center" vertical="center" wrapText="1"/>
    </xf>
    <xf numFmtId="0" fontId="21" fillId="0" borderId="0" xfId="2260" applyFont="1" applyFill="1" applyBorder="1"/>
    <xf numFmtId="2" fontId="21" fillId="0" borderId="0" xfId="2260" applyNumberFormat="1" applyFont="1" applyFill="1" applyBorder="1"/>
    <xf numFmtId="49" fontId="12" fillId="19" borderId="11" xfId="2260" applyNumberFormat="1" applyFont="1" applyFill="1" applyBorder="1" applyAlignment="1">
      <alignment horizontal="center" vertical="top"/>
    </xf>
    <xf numFmtId="4" fontId="11" fillId="0" borderId="0" xfId="2260" applyNumberFormat="1" applyFont="1" applyFill="1"/>
    <xf numFmtId="0" fontId="11" fillId="0" borderId="0" xfId="2260" applyFont="1" applyFill="1" applyAlignment="1">
      <alignment horizontal="center" vertical="center"/>
    </xf>
    <xf numFmtId="0" fontId="11" fillId="0" borderId="0" xfId="2260" applyFont="1" applyFill="1" applyAlignment="1">
      <alignment horizontal="justify" vertical="center"/>
    </xf>
    <xf numFmtId="0" fontId="11" fillId="0" borderId="0" xfId="2260" applyFont="1" applyFill="1" applyAlignment="1">
      <alignment horizontal="center" vertical="top"/>
    </xf>
    <xf numFmtId="49" fontId="11" fillId="0" borderId="0" xfId="2260" applyNumberFormat="1" applyFont="1" applyFill="1" applyBorder="1" applyAlignment="1">
      <alignment vertical="top" wrapText="1"/>
    </xf>
    <xf numFmtId="164" fontId="11" fillId="0" borderId="0" xfId="2260" applyNumberFormat="1" applyFont="1" applyFill="1" applyBorder="1" applyAlignment="1">
      <alignment horizontal="center" vertical="top"/>
    </xf>
    <xf numFmtId="0" fontId="11" fillId="0" borderId="0" xfId="2260" applyNumberFormat="1" applyFont="1" applyFill="1" applyAlignment="1">
      <alignment horizontal="left" vertical="top" wrapText="1"/>
    </xf>
    <xf numFmtId="49" fontId="11" fillId="0" borderId="0" xfId="2260" applyNumberFormat="1" applyFont="1" applyFill="1" applyAlignment="1">
      <alignment horizontal="left" vertical="top" wrapText="1"/>
    </xf>
    <xf numFmtId="0" fontId="12" fillId="0" borderId="0" xfId="2260" applyFont="1" applyFill="1" applyAlignment="1">
      <alignment horizontal="justify"/>
    </xf>
    <xf numFmtId="49" fontId="12" fillId="19" borderId="0" xfId="2260" applyNumberFormat="1" applyFont="1" applyFill="1" applyAlignment="1">
      <alignment horizontal="center" vertical="top"/>
    </xf>
    <xf numFmtId="49" fontId="12" fillId="0" borderId="0" xfId="2260" applyNumberFormat="1" applyFont="1" applyFill="1" applyAlignment="1">
      <alignment horizontal="center" vertical="top"/>
    </xf>
    <xf numFmtId="4" fontId="21" fillId="0" borderId="0" xfId="2260" applyNumberFormat="1" applyFont="1" applyFill="1" applyBorder="1"/>
    <xf numFmtId="49" fontId="11" fillId="20" borderId="0" xfId="2260" applyNumberFormat="1" applyFont="1" applyFill="1"/>
    <xf numFmtId="2" fontId="11" fillId="20" borderId="0" xfId="2260" applyNumberFormat="1" applyFont="1" applyFill="1" applyAlignment="1">
      <alignment horizontal="center"/>
    </xf>
    <xf numFmtId="49" fontId="11" fillId="20" borderId="0" xfId="2260" applyNumberFormat="1" applyFont="1" applyFill="1" applyAlignment="1">
      <alignment horizontal="center" vertical="center"/>
    </xf>
    <xf numFmtId="49" fontId="11" fillId="20" borderId="0" xfId="2260" applyNumberFormat="1" applyFont="1" applyFill="1" applyAlignment="1">
      <alignment horizontal="left" vertical="top" wrapText="1"/>
    </xf>
    <xf numFmtId="49" fontId="11" fillId="20" borderId="0" xfId="2260" applyNumberFormat="1" applyFont="1" applyFill="1" applyAlignment="1">
      <alignment horizontal="center" vertical="top"/>
    </xf>
    <xf numFmtId="49" fontId="11" fillId="0" borderId="0" xfId="2260" applyNumberFormat="1" applyFont="1" applyFill="1"/>
    <xf numFmtId="49" fontId="11" fillId="0" borderId="0" xfId="2260" applyNumberFormat="1" applyFont="1" applyFill="1" applyAlignment="1">
      <alignment horizontal="center"/>
    </xf>
    <xf numFmtId="49" fontId="12" fillId="0" borderId="0" xfId="2260" applyNumberFormat="1" applyFont="1" applyFill="1" applyAlignment="1">
      <alignment horizontal="left" vertical="top" wrapText="1"/>
    </xf>
    <xf numFmtId="2" fontId="11" fillId="0" borderId="0" xfId="2260" applyNumberFormat="1" applyFont="1" applyFill="1" applyAlignment="1">
      <alignment wrapText="1"/>
    </xf>
    <xf numFmtId="49" fontId="65" fillId="0" borderId="0" xfId="2260" applyNumberFormat="1" applyFont="1" applyFill="1" applyAlignment="1">
      <alignment horizontal="center"/>
    </xf>
    <xf numFmtId="4" fontId="11" fillId="0" borderId="0" xfId="2260" applyNumberFormat="1" applyFont="1" applyFill="1" applyBorder="1"/>
    <xf numFmtId="2" fontId="11" fillId="0" borderId="0" xfId="2260" applyNumberFormat="1" applyFont="1" applyFill="1" applyBorder="1" applyAlignment="1">
      <alignment horizontal="center"/>
    </xf>
    <xf numFmtId="0" fontId="12" fillId="0" borderId="0" xfId="2260" applyFont="1" applyFill="1" applyBorder="1" applyAlignment="1">
      <alignment horizontal="left" vertical="top" wrapText="1"/>
    </xf>
    <xf numFmtId="49" fontId="11" fillId="0" borderId="0" xfId="2260" applyNumberFormat="1" applyFont="1" applyFill="1" applyBorder="1" applyAlignment="1">
      <alignment horizontal="center" vertical="top"/>
    </xf>
    <xf numFmtId="0" fontId="12" fillId="19" borderId="16" xfId="2260" applyNumberFormat="1" applyFont="1" applyFill="1" applyBorder="1" applyAlignment="1">
      <alignment horizontal="left" vertical="top" wrapText="1"/>
    </xf>
    <xf numFmtId="49" fontId="56" fillId="0" borderId="0" xfId="2260" applyNumberFormat="1" applyFont="1" applyFill="1" applyBorder="1" applyAlignment="1">
      <alignment horizontal="center" vertical="top"/>
    </xf>
    <xf numFmtId="16" fontId="56" fillId="0" borderId="0" xfId="2260" applyNumberFormat="1" applyFont="1" applyFill="1" applyBorder="1" applyAlignment="1">
      <alignment horizontal="center" vertical="top"/>
    </xf>
    <xf numFmtId="2" fontId="11" fillId="0" borderId="0" xfId="2223" applyNumberFormat="1" applyFont="1" applyFill="1" applyAlignment="1">
      <alignment horizontal="center"/>
    </xf>
    <xf numFmtId="49" fontId="11" fillId="0" borderId="0" xfId="2223" applyNumberFormat="1" applyFont="1" applyFill="1" applyAlignment="1">
      <alignment horizontal="center"/>
    </xf>
    <xf numFmtId="49" fontId="11" fillId="0" borderId="0" xfId="2223" applyNumberFormat="1" applyFont="1" applyFill="1" applyAlignment="1">
      <alignment horizontal="center" vertical="top"/>
    </xf>
    <xf numFmtId="49" fontId="11" fillId="0" borderId="0" xfId="2223" applyNumberFormat="1" applyFont="1" applyFill="1" applyAlignment="1">
      <alignment horizontal="justify" vertical="top"/>
    </xf>
    <xf numFmtId="0" fontId="11" fillId="0" borderId="0" xfId="2260" applyNumberFormat="1" applyFont="1" applyFill="1"/>
    <xf numFmtId="0" fontId="11" fillId="0" borderId="0" xfId="2260" applyFont="1" applyFill="1" applyAlignment="1"/>
    <xf numFmtId="0" fontId="12" fillId="0" borderId="0" xfId="2260" applyFont="1" applyFill="1" applyAlignment="1">
      <alignment horizontal="left" vertical="top" wrapText="1"/>
    </xf>
    <xf numFmtId="4" fontId="12" fillId="19" borderId="17" xfId="2260" applyNumberFormat="1" applyFont="1" applyFill="1" applyBorder="1"/>
    <xf numFmtId="4" fontId="12" fillId="19" borderId="16" xfId="2260" applyNumberFormat="1" applyFont="1" applyFill="1" applyBorder="1"/>
    <xf numFmtId="2" fontId="12" fillId="19" borderId="16" xfId="2260" applyNumberFormat="1" applyFont="1" applyFill="1" applyBorder="1" applyAlignment="1">
      <alignment horizontal="center"/>
    </xf>
    <xf numFmtId="0" fontId="12" fillId="19" borderId="16" xfId="2260" applyFont="1" applyFill="1" applyBorder="1" applyAlignment="1">
      <alignment horizontal="center"/>
    </xf>
    <xf numFmtId="0" fontId="12" fillId="19" borderId="16" xfId="2260" applyFont="1" applyFill="1" applyBorder="1" applyAlignment="1">
      <alignment horizontal="left" vertical="top" wrapText="1"/>
    </xf>
    <xf numFmtId="2" fontId="11" fillId="20" borderId="0" xfId="2260" applyNumberFormat="1" applyFont="1" applyFill="1" applyAlignment="1">
      <alignment horizontal="right"/>
    </xf>
    <xf numFmtId="0" fontId="11" fillId="20" borderId="0" xfId="2260" applyFont="1" applyFill="1" applyAlignment="1">
      <alignment horizontal="justify" vertical="center"/>
    </xf>
    <xf numFmtId="0" fontId="11" fillId="20" borderId="0" xfId="2260" applyFont="1" applyFill="1" applyAlignment="1">
      <alignment horizontal="center" vertical="top" readingOrder="1"/>
    </xf>
    <xf numFmtId="2" fontId="11" fillId="0" borderId="0" xfId="2260" applyNumberFormat="1" applyFont="1" applyFill="1" applyAlignment="1">
      <alignment horizontal="right"/>
    </xf>
    <xf numFmtId="0" fontId="11" fillId="0" borderId="0" xfId="2260" applyFont="1" applyFill="1" applyAlignment="1">
      <alignment horizontal="center" vertical="top" readingOrder="1"/>
    </xf>
    <xf numFmtId="0" fontId="11" fillId="0" borderId="0" xfId="2260" applyFont="1" applyFill="1" applyAlignment="1">
      <alignment wrapText="1"/>
    </xf>
    <xf numFmtId="49" fontId="11" fillId="0" borderId="0" xfId="2260" applyNumberFormat="1" applyFont="1" applyFill="1" applyAlignment="1">
      <alignment horizontal="center" vertical="top" readingOrder="1"/>
    </xf>
    <xf numFmtId="4" fontId="11" fillId="0" borderId="0" xfId="2260" applyNumberFormat="1" applyFont="1" applyFill="1" applyBorder="1" applyAlignment="1">
      <alignment horizontal="right"/>
    </xf>
    <xf numFmtId="0" fontId="11" fillId="0" borderId="0" xfId="2260" applyNumberFormat="1" applyFont="1" applyFill="1" applyBorder="1" applyAlignment="1">
      <alignment horizontal="right" wrapText="1"/>
    </xf>
    <xf numFmtId="164" fontId="12" fillId="0" borderId="0" xfId="2260" applyNumberFormat="1" applyFont="1" applyFill="1" applyBorder="1" applyAlignment="1">
      <alignment horizontal="center"/>
    </xf>
    <xf numFmtId="0" fontId="12" fillId="0" borderId="0" xfId="2260" applyNumberFormat="1" applyFont="1" applyFill="1" applyBorder="1" applyAlignment="1">
      <alignment horizontal="left" vertical="top" wrapText="1"/>
    </xf>
    <xf numFmtId="0" fontId="12" fillId="0" borderId="0" xfId="2260" applyNumberFormat="1" applyFont="1" applyFill="1" applyBorder="1" applyAlignment="1">
      <alignment horizontal="center" vertical="top" readingOrder="1"/>
    </xf>
    <xf numFmtId="4" fontId="28" fillId="0" borderId="0" xfId="2260" applyNumberFormat="1" applyFont="1" applyFill="1" applyBorder="1" applyAlignment="1">
      <alignment horizontal="right"/>
    </xf>
    <xf numFmtId="164" fontId="28" fillId="0" borderId="0" xfId="2260" applyNumberFormat="1" applyFont="1" applyFill="1" applyBorder="1" applyAlignment="1">
      <alignment horizontal="center"/>
    </xf>
    <xf numFmtId="0" fontId="28" fillId="0" borderId="0" xfId="2260" applyNumberFormat="1" applyFont="1" applyFill="1" applyBorder="1" applyAlignment="1">
      <alignment horizontal="center" vertical="top" readingOrder="1"/>
    </xf>
    <xf numFmtId="164" fontId="28" fillId="0" borderId="0" xfId="2260" applyNumberFormat="1" applyFont="1" applyFill="1"/>
    <xf numFmtId="4" fontId="28" fillId="19" borderId="16" xfId="2260" applyNumberFormat="1" applyFont="1" applyFill="1" applyBorder="1" applyAlignment="1">
      <alignment horizontal="right" wrapText="1"/>
    </xf>
    <xf numFmtId="0" fontId="28" fillId="19" borderId="16" xfId="2260" applyNumberFormat="1" applyFont="1" applyFill="1" applyBorder="1" applyAlignment="1">
      <alignment horizontal="right" wrapText="1"/>
    </xf>
    <xf numFmtId="164" fontId="28" fillId="19" borderId="16" xfId="2260" applyNumberFormat="1" applyFont="1" applyFill="1" applyBorder="1" applyAlignment="1">
      <alignment horizontal="center" wrapText="1"/>
    </xf>
    <xf numFmtId="0" fontId="28" fillId="19" borderId="16" xfId="2260" applyNumberFormat="1" applyFont="1" applyFill="1" applyBorder="1" applyAlignment="1">
      <alignment horizontal="left" vertical="top"/>
    </xf>
    <xf numFmtId="0" fontId="28" fillId="19" borderId="24" xfId="2260" applyNumberFormat="1" applyFont="1" applyFill="1" applyBorder="1" applyAlignment="1">
      <alignment horizontal="center" vertical="top" readingOrder="1"/>
    </xf>
    <xf numFmtId="164" fontId="12" fillId="0" borderId="0" xfId="2260" applyNumberFormat="1" applyFont="1" applyFill="1"/>
    <xf numFmtId="4" fontId="12" fillId="0" borderId="0" xfId="2260" applyNumberFormat="1" applyFont="1" applyFill="1" applyBorder="1" applyAlignment="1">
      <alignment horizontal="right" wrapText="1"/>
    </xf>
    <xf numFmtId="0" fontId="12" fillId="0" borderId="0" xfId="2260" applyNumberFormat="1" applyFont="1" applyFill="1" applyBorder="1" applyAlignment="1">
      <alignment horizontal="right" wrapText="1"/>
    </xf>
    <xf numFmtId="164" fontId="12" fillId="0" borderId="0" xfId="2260" applyNumberFormat="1" applyFont="1" applyFill="1" applyBorder="1" applyAlignment="1">
      <alignment horizontal="center" wrapText="1"/>
    </xf>
    <xf numFmtId="4" fontId="12" fillId="0" borderId="11" xfId="2260" applyNumberFormat="1" applyFont="1" applyFill="1" applyBorder="1" applyAlignment="1">
      <alignment horizontal="right" wrapText="1"/>
    </xf>
    <xf numFmtId="0" fontId="12" fillId="0" borderId="11" xfId="2260" applyNumberFormat="1" applyFont="1" applyFill="1" applyBorder="1" applyAlignment="1">
      <alignment horizontal="right" wrapText="1"/>
    </xf>
    <xf numFmtId="164" fontId="12" fillId="0" borderId="11" xfId="2260" applyNumberFormat="1" applyFont="1" applyFill="1" applyBorder="1" applyAlignment="1">
      <alignment horizontal="center" wrapText="1"/>
    </xf>
    <xf numFmtId="0" fontId="12" fillId="0" borderId="11" xfId="2260" applyNumberFormat="1" applyFont="1" applyFill="1" applyBorder="1" applyAlignment="1">
      <alignment horizontal="left" vertical="top" wrapText="1"/>
    </xf>
    <xf numFmtId="0" fontId="12" fillId="0" borderId="11" xfId="2260" applyNumberFormat="1" applyFont="1" applyFill="1" applyBorder="1" applyAlignment="1">
      <alignment horizontal="center" vertical="top" readingOrder="1"/>
    </xf>
    <xf numFmtId="164" fontId="11" fillId="19" borderId="0" xfId="2260" applyNumberFormat="1" applyFont="1" applyFill="1"/>
    <xf numFmtId="170" fontId="11" fillId="19" borderId="18" xfId="2260" applyNumberFormat="1" applyFont="1" applyFill="1" applyBorder="1" applyAlignment="1">
      <alignment horizontal="right"/>
    </xf>
    <xf numFmtId="4" fontId="11" fillId="19" borderId="18" xfId="2260" applyNumberFormat="1" applyFont="1" applyFill="1" applyBorder="1" applyAlignment="1">
      <alignment horizontal="right"/>
    </xf>
    <xf numFmtId="0" fontId="11" fillId="19" borderId="18" xfId="2260" applyNumberFormat="1" applyFont="1" applyFill="1" applyBorder="1" applyAlignment="1">
      <alignment horizontal="right"/>
    </xf>
    <xf numFmtId="164" fontId="12" fillId="19" borderId="18" xfId="2260" applyNumberFormat="1" applyFont="1" applyFill="1" applyBorder="1" applyAlignment="1">
      <alignment horizontal="center"/>
    </xf>
    <xf numFmtId="0" fontId="12" fillId="19" borderId="18" xfId="2260" applyNumberFormat="1" applyFont="1" applyFill="1" applyBorder="1" applyAlignment="1">
      <alignment horizontal="left" vertical="top"/>
    </xf>
    <xf numFmtId="49" fontId="12" fillId="19" borderId="18" xfId="2260" applyNumberFormat="1" applyFont="1" applyFill="1" applyBorder="1" applyAlignment="1">
      <alignment horizontal="center" vertical="top" readingOrder="1"/>
    </xf>
    <xf numFmtId="49" fontId="12" fillId="0" borderId="11" xfId="2260" applyNumberFormat="1" applyFont="1" applyFill="1" applyBorder="1" applyAlignment="1">
      <alignment horizontal="center" vertical="top" readingOrder="1"/>
    </xf>
    <xf numFmtId="4" fontId="11" fillId="0" borderId="0" xfId="2260" applyNumberFormat="1" applyFont="1" applyFill="1" applyAlignment="1">
      <alignment horizontal="right" wrapText="1"/>
    </xf>
    <xf numFmtId="0" fontId="11" fillId="0" borderId="0" xfId="2260" applyFont="1" applyFill="1" applyAlignment="1">
      <alignment vertical="top" wrapText="1"/>
    </xf>
    <xf numFmtId="0" fontId="11" fillId="0" borderId="0" xfId="2260" applyFont="1" applyFill="1" applyAlignment="1">
      <alignment horizontal="center" vertical="top" wrapText="1"/>
    </xf>
    <xf numFmtId="49" fontId="12" fillId="19" borderId="18" xfId="2260" applyNumberFormat="1" applyFont="1" applyFill="1" applyBorder="1" applyAlignment="1">
      <alignment horizontal="left" vertical="top"/>
    </xf>
    <xf numFmtId="0" fontId="11" fillId="0" borderId="0" xfId="2260" applyNumberFormat="1" applyFont="1" applyFill="1" applyBorder="1" applyAlignment="1">
      <alignment horizontal="right"/>
    </xf>
    <xf numFmtId="0" fontId="12" fillId="0" borderId="0" xfId="2260" applyNumberFormat="1" applyFont="1" applyFill="1" applyBorder="1" applyAlignment="1">
      <alignment horizontal="left" vertical="top"/>
    </xf>
    <xf numFmtId="0" fontId="11" fillId="0" borderId="0" xfId="2260" applyFont="1" applyFill="1" applyBorder="1" applyAlignment="1">
      <alignment horizontal="right" wrapText="1"/>
    </xf>
    <xf numFmtId="0" fontId="11" fillId="0" borderId="0" xfId="2260" applyFont="1" applyFill="1" applyBorder="1" applyAlignment="1">
      <alignment vertical="top" wrapText="1"/>
    </xf>
    <xf numFmtId="0" fontId="11" fillId="0" borderId="0" xfId="2260" applyFont="1" applyFill="1" applyBorder="1" applyAlignment="1">
      <alignment vertical="top"/>
    </xf>
    <xf numFmtId="49" fontId="11" fillId="0" borderId="0" xfId="2260" applyNumberFormat="1" applyFont="1" applyFill="1" applyBorder="1" applyAlignment="1">
      <alignment horizontal="center" vertical="top" readingOrder="1"/>
    </xf>
    <xf numFmtId="0" fontId="28" fillId="0" borderId="0" xfId="2260" applyNumberFormat="1" applyFont="1" applyFill="1" applyBorder="1" applyAlignment="1">
      <alignment horizontal="right"/>
    </xf>
    <xf numFmtId="0" fontId="28" fillId="0" borderId="0" xfId="2260" applyNumberFormat="1" applyFont="1" applyFill="1" applyBorder="1" applyAlignment="1">
      <alignment horizontal="left" vertical="top"/>
    </xf>
    <xf numFmtId="164" fontId="35" fillId="0" borderId="0" xfId="2260" applyNumberFormat="1" applyFont="1" applyFill="1"/>
    <xf numFmtId="0" fontId="28" fillId="0" borderId="24" xfId="2260" applyNumberFormat="1" applyFont="1" applyFill="1" applyBorder="1" applyAlignment="1">
      <alignment horizontal="center" vertical="top" readingOrder="1"/>
    </xf>
    <xf numFmtId="0" fontId="12" fillId="0" borderId="0" xfId="2260" applyFont="1" applyFill="1" applyBorder="1" applyAlignment="1">
      <alignment horizontal="center" vertical="center" wrapText="1"/>
    </xf>
    <xf numFmtId="0" fontId="12" fillId="0" borderId="0" xfId="2260" applyFont="1" applyFill="1" applyBorder="1" applyAlignment="1">
      <alignment horizontal="justify" vertical="center" wrapText="1"/>
    </xf>
    <xf numFmtId="0" fontId="66" fillId="0" borderId="0" xfId="2260" applyFont="1" applyFill="1" applyAlignment="1">
      <alignment horizontal="center" readingOrder="1"/>
    </xf>
    <xf numFmtId="0" fontId="23" fillId="0" borderId="18" xfId="2260" applyBorder="1"/>
    <xf numFmtId="0" fontId="28" fillId="0" borderId="18" xfId="2260" applyFont="1" applyFill="1" applyBorder="1"/>
    <xf numFmtId="0" fontId="28" fillId="0" borderId="18" xfId="2260" applyFont="1" applyBorder="1"/>
    <xf numFmtId="0" fontId="35" fillId="0" borderId="0" xfId="2260" applyFont="1"/>
    <xf numFmtId="0" fontId="35" fillId="0" borderId="0" xfId="2260" applyFont="1" applyAlignment="1">
      <alignment horizontal="center" vertical="center"/>
    </xf>
    <xf numFmtId="0" fontId="35" fillId="0" borderId="18" xfId="2260" applyFont="1" applyBorder="1" applyAlignment="1">
      <alignment horizontal="center" vertical="center"/>
    </xf>
    <xf numFmtId="4" fontId="30" fillId="0" borderId="0" xfId="2666" applyFont="1" applyFill="1" applyBorder="1" applyAlignment="1">
      <alignment horizontal="center"/>
    </xf>
    <xf numFmtId="166" fontId="11" fillId="0" borderId="0" xfId="1660" applyNumberFormat="1" applyFont="1" applyFill="1">
      <alignment horizontal="right"/>
    </xf>
    <xf numFmtId="166" fontId="11" fillId="0" borderId="0" xfId="1672" applyNumberFormat="1" applyFont="1" applyFill="1">
      <alignment horizontal="right"/>
    </xf>
    <xf numFmtId="166" fontId="5" fillId="0" borderId="0" xfId="1660" applyNumberFormat="1" applyFont="1" applyFill="1">
      <alignment horizontal="right"/>
    </xf>
    <xf numFmtId="166" fontId="12" fillId="0" borderId="11" xfId="1660" applyNumberFormat="1" applyFont="1" applyFill="1" applyBorder="1" applyAlignment="1">
      <alignment horizontal="right" vertical="center"/>
    </xf>
    <xf numFmtId="166" fontId="5" fillId="0" borderId="0" xfId="0" applyNumberFormat="1" applyFont="1" applyFill="1" applyAlignment="1">
      <alignment horizontal="right"/>
    </xf>
    <xf numFmtId="166" fontId="11" fillId="0" borderId="0" xfId="0" applyNumberFormat="1" applyFont="1" applyAlignment="1">
      <alignment vertical="center"/>
    </xf>
    <xf numFmtId="166" fontId="11" fillId="0" borderId="0" xfId="1660" applyNumberFormat="1" applyFont="1">
      <alignment horizontal="right"/>
    </xf>
    <xf numFmtId="166" fontId="5" fillId="0" borderId="0" xfId="1660" applyNumberFormat="1" applyFont="1">
      <alignment horizontal="right"/>
    </xf>
    <xf numFmtId="166" fontId="12" fillId="0" borderId="11" xfId="1660" applyNumberFormat="1" applyFont="1" applyBorder="1" applyAlignment="1">
      <alignment horizontal="right" vertical="center"/>
    </xf>
    <xf numFmtId="166" fontId="14" fillId="0" borderId="0" xfId="0" applyNumberFormat="1" applyFont="1" applyBorder="1" applyAlignment="1">
      <alignment horizontal="center"/>
    </xf>
    <xf numFmtId="166" fontId="11" fillId="0" borderId="0" xfId="0" applyNumberFormat="1" applyFont="1"/>
    <xf numFmtId="166" fontId="12" fillId="0" borderId="0" xfId="1660" applyNumberFormat="1" applyFont="1" applyBorder="1" applyAlignment="1">
      <alignment horizontal="right" vertical="center"/>
    </xf>
    <xf numFmtId="166" fontId="11" fillId="0" borderId="0" xfId="0" applyNumberFormat="1" applyFont="1" applyAlignment="1">
      <alignment horizontal="right"/>
    </xf>
    <xf numFmtId="166" fontId="12" fillId="0" borderId="11" xfId="0" applyNumberFormat="1" applyFont="1" applyBorder="1" applyAlignment="1">
      <alignment horizontal="right" vertical="center"/>
    </xf>
    <xf numFmtId="166" fontId="11" fillId="0" borderId="0" xfId="2226" applyNumberFormat="1" applyFont="1"/>
    <xf numFmtId="166" fontId="12" fillId="0" borderId="0" xfId="0" applyNumberFormat="1" applyFont="1" applyBorder="1" applyAlignment="1">
      <alignment horizontal="right" vertical="center"/>
    </xf>
    <xf numFmtId="166" fontId="12" fillId="18" borderId="0" xfId="0" applyNumberFormat="1" applyFont="1" applyFill="1" applyAlignment="1">
      <alignment horizontal="justify"/>
    </xf>
    <xf numFmtId="166" fontId="11" fillId="0" borderId="0" xfId="0" applyNumberFormat="1" applyFont="1" applyAlignment="1">
      <alignment horizontal="left" vertical="top" wrapText="1"/>
    </xf>
    <xf numFmtId="166" fontId="12" fillId="0" borderId="11" xfId="1660" applyNumberFormat="1" applyFont="1" applyFill="1" applyBorder="1">
      <alignment horizontal="right"/>
    </xf>
    <xf numFmtId="166" fontId="12" fillId="0" borderId="0" xfId="1660" applyNumberFormat="1" applyFont="1" applyFill="1" applyBorder="1">
      <alignment horizontal="right"/>
    </xf>
    <xf numFmtId="4" fontId="11" fillId="0" borderId="0" xfId="2260" applyNumberFormat="1" applyFont="1" applyFill="1" applyAlignment="1"/>
    <xf numFmtId="4" fontId="11" fillId="0" borderId="0" xfId="2260" applyNumberFormat="1" applyFont="1" applyFill="1" applyBorder="1" applyAlignment="1"/>
    <xf numFmtId="4" fontId="11" fillId="0" borderId="0" xfId="2260" applyNumberFormat="1" applyFont="1" applyFill="1" applyBorder="1" applyAlignment="1">
      <alignment horizontal="right" wrapText="1"/>
    </xf>
    <xf numFmtId="4" fontId="12" fillId="0" borderId="0" xfId="2260" applyNumberFormat="1" applyFont="1" applyFill="1" applyBorder="1" applyAlignment="1">
      <alignment horizontal="center" vertical="center" wrapText="1"/>
    </xf>
    <xf numFmtId="4" fontId="12" fillId="19" borderId="18" xfId="2260" applyNumberFormat="1" applyFont="1" applyFill="1" applyBorder="1" applyAlignment="1">
      <alignment horizontal="right"/>
    </xf>
    <xf numFmtId="4" fontId="11" fillId="0" borderId="0" xfId="2261" applyNumberFormat="1" applyFont="1" applyFill="1" applyAlignment="1">
      <alignment horizontal="right"/>
    </xf>
    <xf numFmtId="4" fontId="12" fillId="19" borderId="11" xfId="2260" applyNumberFormat="1" applyFont="1" applyFill="1" applyBorder="1" applyAlignment="1">
      <alignment horizontal="right" wrapText="1"/>
    </xf>
    <xf numFmtId="4" fontId="12" fillId="0" borderId="0" xfId="2260" applyNumberFormat="1" applyFont="1" applyFill="1" applyBorder="1" applyAlignment="1">
      <alignment horizontal="right"/>
    </xf>
    <xf numFmtId="4" fontId="12" fillId="19" borderId="16" xfId="2260" applyNumberFormat="1" applyFont="1" applyFill="1" applyBorder="1" applyAlignment="1">
      <alignment horizontal="right"/>
    </xf>
    <xf numFmtId="4" fontId="12" fillId="19" borderId="17" xfId="2260" applyNumberFormat="1" applyFont="1" applyFill="1" applyBorder="1" applyAlignment="1">
      <alignment horizontal="right"/>
    </xf>
    <xf numFmtId="4" fontId="11" fillId="0" borderId="0" xfId="2260" applyNumberFormat="1" applyFont="1" applyFill="1" applyAlignment="1">
      <alignment horizontal="center" vertical="center"/>
    </xf>
    <xf numFmtId="4" fontId="11" fillId="0" borderId="0" xfId="2223" applyNumberFormat="1" applyFont="1" applyFill="1" applyAlignment="1">
      <alignment horizontal="right"/>
    </xf>
    <xf numFmtId="4" fontId="11" fillId="0" borderId="0" xfId="2260" applyNumberFormat="1" applyFont="1" applyFill="1" applyAlignment="1">
      <alignment wrapText="1"/>
    </xf>
    <xf numFmtId="4" fontId="11" fillId="0" borderId="0" xfId="2237" applyNumberFormat="1" applyFont="1" applyFill="1" applyAlignment="1">
      <alignment horizontal="right"/>
    </xf>
    <xf numFmtId="4" fontId="11" fillId="20" borderId="0" xfId="2260" applyNumberFormat="1" applyFont="1" applyFill="1"/>
    <xf numFmtId="4" fontId="12" fillId="0" borderId="11" xfId="2237" applyNumberFormat="1" applyFont="1" applyFill="1" applyBorder="1" applyAlignment="1">
      <alignment horizontal="right"/>
    </xf>
    <xf numFmtId="4" fontId="12" fillId="0" borderId="0" xfId="2237" applyNumberFormat="1" applyFont="1" applyFill="1" applyBorder="1" applyAlignment="1">
      <alignment horizontal="right"/>
    </xf>
    <xf numFmtId="4" fontId="11" fillId="0" borderId="0" xfId="2237" applyNumberFormat="1" applyFont="1" applyFill="1" applyBorder="1" applyAlignment="1">
      <alignment horizontal="right"/>
    </xf>
    <xf numFmtId="4" fontId="11" fillId="0" borderId="0" xfId="2218" applyNumberFormat="1" applyFont="1" applyFill="1" applyBorder="1" applyAlignment="1"/>
    <xf numFmtId="4" fontId="11" fillId="0" borderId="0" xfId="2218" applyNumberFormat="1" applyFont="1" applyFill="1"/>
    <xf numFmtId="4" fontId="11" fillId="0" borderId="0" xfId="2237" applyNumberFormat="1" applyFont="1" applyFill="1" applyBorder="1" applyAlignment="1" applyProtection="1">
      <alignment horizontal="right"/>
      <protection locked="0"/>
    </xf>
    <xf numFmtId="4" fontId="11" fillId="0" borderId="0" xfId="2653" applyNumberFormat="1" applyFont="1" applyFill="1" applyAlignment="1">
      <alignment horizontal="right"/>
    </xf>
    <xf numFmtId="4" fontId="56" fillId="0" borderId="0" xfId="2237" applyNumberFormat="1" applyFont="1" applyFill="1" applyBorder="1" applyAlignment="1" applyProtection="1">
      <alignment horizontal="right"/>
      <protection locked="0"/>
    </xf>
    <xf numFmtId="4" fontId="56" fillId="0" borderId="0" xfId="2237" applyNumberFormat="1" applyFont="1" applyFill="1" applyBorder="1" applyAlignment="1">
      <alignment horizontal="right"/>
    </xf>
    <xf numFmtId="4" fontId="11" fillId="0" borderId="11" xfId="2237" applyNumberFormat="1" applyFont="1" applyFill="1" applyBorder="1" applyAlignment="1" applyProtection="1">
      <alignment horizontal="right"/>
      <protection locked="0"/>
    </xf>
    <xf numFmtId="4" fontId="28" fillId="0" borderId="11" xfId="2652" applyNumberFormat="1" applyFont="1" applyFill="1" applyBorder="1" applyAlignment="1">
      <alignment horizontal="right"/>
    </xf>
    <xf numFmtId="4" fontId="12" fillId="0" borderId="0" xfId="2237" applyNumberFormat="1" applyFont="1" applyFill="1" applyAlignment="1">
      <alignment horizontal="right"/>
    </xf>
    <xf numFmtId="4" fontId="55" fillId="0" borderId="0" xfId="2237" applyNumberFormat="1" applyFont="1" applyFill="1" applyBorder="1" applyAlignment="1">
      <alignment horizontal="right"/>
    </xf>
    <xf numFmtId="4" fontId="28" fillId="19" borderId="17" xfId="2260" applyNumberFormat="1" applyFont="1" applyFill="1" applyBorder="1" applyAlignment="1">
      <alignment horizontal="right"/>
    </xf>
    <xf numFmtId="4" fontId="53" fillId="0" borderId="0" xfId="0" applyNumberFormat="1" applyFont="1" applyFill="1" applyBorder="1" applyAlignment="1">
      <alignment horizontal="right" vertical="center"/>
    </xf>
    <xf numFmtId="4" fontId="52" fillId="0" borderId="16" xfId="0" applyNumberFormat="1" applyFont="1" applyFill="1" applyBorder="1" applyAlignment="1">
      <alignment horizontal="right" vertical="center"/>
    </xf>
    <xf numFmtId="0" fontId="11" fillId="0" borderId="0" xfId="0" applyFont="1" applyAlignment="1">
      <alignment vertical="top" wrapText="1"/>
    </xf>
    <xf numFmtId="0" fontId="13" fillId="19" borderId="24" xfId="0" applyFont="1" applyFill="1" applyBorder="1" applyAlignment="1">
      <alignment horizontal="center" vertical="center"/>
    </xf>
    <xf numFmtId="0" fontId="70" fillId="0" borderId="0" xfId="0" applyFont="1" applyBorder="1" applyAlignment="1">
      <alignment horizontal="left" vertical="top"/>
    </xf>
    <xf numFmtId="2" fontId="71" fillId="0" borderId="0" xfId="0" applyNumberFormat="1" applyFont="1" applyBorder="1" applyAlignment="1">
      <alignment horizontal="right" vertical="top"/>
    </xf>
    <xf numFmtId="0" fontId="72" fillId="0" borderId="0" xfId="0" applyFont="1" applyBorder="1" applyAlignment="1">
      <alignment horizontal="left" vertical="top"/>
    </xf>
    <xf numFmtId="0" fontId="73" fillId="0" borderId="0" xfId="0" applyFont="1" applyBorder="1" applyAlignment="1">
      <alignment horizontal="justify" vertical="top"/>
    </xf>
    <xf numFmtId="49" fontId="73" fillId="0" borderId="0" xfId="0" applyNumberFormat="1" applyFont="1" applyBorder="1" applyAlignment="1">
      <alignment horizontal="center"/>
    </xf>
    <xf numFmtId="2" fontId="73" fillId="0" borderId="0" xfId="0" applyNumberFormat="1" applyFont="1" applyBorder="1" applyAlignment="1">
      <alignment horizontal="right"/>
    </xf>
    <xf numFmtId="0" fontId="73" fillId="0" borderId="0" xfId="0" applyFont="1" applyBorder="1" applyAlignment="1">
      <alignment horizontal="center"/>
    </xf>
    <xf numFmtId="49" fontId="74" fillId="0" borderId="0" xfId="0" applyNumberFormat="1" applyFont="1" applyFill="1"/>
    <xf numFmtId="2" fontId="75" fillId="0" borderId="0" xfId="0" applyNumberFormat="1" applyFont="1" applyFill="1" applyAlignment="1">
      <alignment horizontal="right"/>
    </xf>
    <xf numFmtId="49" fontId="76" fillId="0" borderId="0" xfId="0" applyNumberFormat="1" applyFont="1" applyFill="1"/>
    <xf numFmtId="49" fontId="77" fillId="0" borderId="0" xfId="0" applyNumberFormat="1" applyFont="1" applyFill="1" applyAlignment="1">
      <alignment horizontal="center"/>
    </xf>
    <xf numFmtId="2" fontId="76" fillId="0" borderId="0" xfId="0" applyNumberFormat="1" applyFont="1" applyFill="1" applyAlignment="1">
      <alignment horizontal="right"/>
    </xf>
    <xf numFmtId="0" fontId="75" fillId="0" borderId="0" xfId="0" applyFont="1" applyFill="1" applyBorder="1" applyAlignment="1">
      <alignment horizontal="left"/>
    </xf>
    <xf numFmtId="49" fontId="79" fillId="0" borderId="0" xfId="0" applyNumberFormat="1" applyFont="1" applyFill="1" applyBorder="1" applyAlignment="1">
      <alignment horizontal="center"/>
    </xf>
    <xf numFmtId="0" fontId="80" fillId="0" borderId="0" xfId="0" applyFont="1" applyFill="1"/>
    <xf numFmtId="2" fontId="80" fillId="0" borderId="0" xfId="0" applyNumberFormat="1" applyFont="1" applyFill="1" applyAlignment="1">
      <alignment horizontal="right"/>
    </xf>
    <xf numFmtId="0" fontId="78" fillId="0" borderId="0" xfId="0" applyFont="1" applyFill="1" applyAlignment="1">
      <alignment horizontal="center"/>
    </xf>
    <xf numFmtId="2" fontId="29" fillId="0" borderId="0" xfId="0" applyNumberFormat="1" applyFont="1" applyFill="1" applyAlignment="1">
      <alignment horizontal="right"/>
    </xf>
    <xf numFmtId="49" fontId="29" fillId="0" borderId="0" xfId="0" applyNumberFormat="1" applyFont="1" applyFill="1"/>
    <xf numFmtId="49" fontId="82" fillId="0" borderId="0" xfId="0" applyNumberFormat="1" applyFont="1" applyFill="1" applyAlignment="1">
      <alignment horizontal="left" vertical="top"/>
    </xf>
    <xf numFmtId="2" fontId="11" fillId="0" borderId="0" xfId="0" applyNumberFormat="1" applyFont="1" applyFill="1" applyAlignment="1">
      <alignment horizontal="right"/>
    </xf>
    <xf numFmtId="49" fontId="12" fillId="0" borderId="0" xfId="0" applyNumberFormat="1" applyFont="1" applyFill="1" applyAlignment="1">
      <alignment horizontal="left"/>
    </xf>
    <xf numFmtId="49" fontId="11" fillId="0" borderId="0" xfId="0" applyNumberFormat="1" applyFont="1" applyFill="1"/>
    <xf numFmtId="49" fontId="28" fillId="0" borderId="0" xfId="0" applyNumberFormat="1" applyFont="1" applyFill="1" applyAlignment="1">
      <alignment horizontal="left" vertical="top"/>
    </xf>
    <xf numFmtId="49" fontId="69" fillId="0" borderId="0" xfId="0" applyNumberFormat="1" applyFont="1" applyFill="1" applyAlignment="1">
      <alignment horizontal="center"/>
    </xf>
    <xf numFmtId="0" fontId="53" fillId="0" borderId="0" xfId="2225" applyNumberFormat="1" applyFont="1" applyBorder="1" applyAlignment="1" applyProtection="1">
      <alignment vertical="top" wrapText="1"/>
    </xf>
    <xf numFmtId="0" fontId="52" fillId="0" borderId="0" xfId="2225" applyNumberFormat="1" applyFont="1" applyBorder="1" applyAlignment="1" applyProtection="1">
      <alignment vertical="top" wrapText="1"/>
    </xf>
    <xf numFmtId="0" fontId="28" fillId="0" borderId="0" xfId="2225" applyNumberFormat="1" applyFont="1" applyBorder="1" applyAlignment="1" applyProtection="1">
      <alignment vertical="top" wrapText="1"/>
    </xf>
    <xf numFmtId="1" fontId="35" fillId="0" borderId="12" xfId="2260" applyNumberFormat="1" applyFont="1" applyFill="1" applyBorder="1" applyAlignment="1">
      <alignment horizontal="center" vertical="top"/>
    </xf>
    <xf numFmtId="1" fontId="58" fillId="0" borderId="12" xfId="2260" applyNumberFormat="1" applyFont="1" applyFill="1" applyBorder="1" applyAlignment="1">
      <alignment horizontal="center" vertical="center" wrapText="1"/>
    </xf>
    <xf numFmtId="164" fontId="58" fillId="0" borderId="12" xfId="2260" applyNumberFormat="1" applyFont="1" applyFill="1" applyBorder="1" applyAlignment="1">
      <alignment horizontal="center" vertical="center" wrapText="1"/>
    </xf>
    <xf numFmtId="4" fontId="58" fillId="0" borderId="12" xfId="2260" applyNumberFormat="1" applyFont="1" applyFill="1" applyBorder="1" applyAlignment="1">
      <alignment horizontal="center" vertical="center" wrapText="1"/>
    </xf>
    <xf numFmtId="2" fontId="58" fillId="0" borderId="12" xfId="2260" applyNumberFormat="1" applyFont="1" applyFill="1" applyBorder="1" applyAlignment="1">
      <alignment horizontal="center" vertical="center" wrapText="1"/>
    </xf>
    <xf numFmtId="0" fontId="58" fillId="0" borderId="12" xfId="226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vertical="top"/>
    </xf>
    <xf numFmtId="0" fontId="21" fillId="0" borderId="12" xfId="2260" applyNumberFormat="1" applyFont="1" applyFill="1" applyBorder="1" applyAlignment="1">
      <alignment horizontal="center" vertical="top" wrapText="1"/>
    </xf>
    <xf numFmtId="0" fontId="5" fillId="0" borderId="0" xfId="386" applyFont="1" applyAlignment="1">
      <alignment horizontal="justify" vertical="top" wrapText="1"/>
    </xf>
    <xf numFmtId="0" fontId="14" fillId="0" borderId="0" xfId="0" applyFont="1" applyBorder="1" applyAlignment="1">
      <alignment horizontal="left" vertical="top" wrapText="1"/>
    </xf>
    <xf numFmtId="0" fontId="78" fillId="0" borderId="0" xfId="0" applyFont="1" applyFill="1" applyBorder="1" applyAlignment="1">
      <alignment horizontal="left" vertical="top" wrapText="1"/>
    </xf>
    <xf numFmtId="0" fontId="33" fillId="19" borderId="16" xfId="0" applyFont="1" applyFill="1" applyBorder="1" applyAlignment="1">
      <alignment vertical="top"/>
    </xf>
    <xf numFmtId="0" fontId="12" fillId="0" borderId="12" xfId="0" applyFont="1" applyBorder="1" applyAlignment="1">
      <alignment horizontal="left" vertical="top" wrapText="1"/>
    </xf>
    <xf numFmtId="0" fontId="5" fillId="0" borderId="0" xfId="0" applyFont="1" applyFill="1" applyAlignment="1">
      <alignment horizontal="justify" vertical="top" wrapText="1"/>
    </xf>
    <xf numFmtId="0" fontId="14" fillId="0" borderId="0" xfId="0" applyFont="1" applyBorder="1" applyAlignment="1">
      <alignment horizontal="justify" vertical="top" wrapText="1"/>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34" fillId="0" borderId="0" xfId="0" applyFont="1" applyFill="1" applyAlignment="1">
      <alignment horizontal="left" vertical="top" wrapText="1"/>
    </xf>
    <xf numFmtId="0" fontId="35" fillId="0" borderId="0" xfId="0" applyFont="1" applyFill="1" applyBorder="1" applyAlignment="1">
      <alignment horizontal="left" vertical="top" wrapText="1"/>
    </xf>
    <xf numFmtId="0" fontId="36" fillId="0" borderId="16" xfId="0" applyFont="1" applyFill="1" applyBorder="1" applyAlignment="1">
      <alignment horizontal="left" vertical="top" wrapText="1"/>
    </xf>
    <xf numFmtId="0" fontId="81" fillId="0" borderId="0" xfId="0" applyFont="1" applyFill="1" applyAlignment="1">
      <alignment horizontal="left" vertical="top" wrapText="1"/>
    </xf>
    <xf numFmtId="0" fontId="14" fillId="0" borderId="0" xfId="0" applyFont="1" applyFill="1" applyAlignment="1">
      <alignment horizontal="left" vertical="top" wrapText="1"/>
    </xf>
    <xf numFmtId="0" fontId="15" fillId="0" borderId="0" xfId="0" applyFont="1" applyAlignment="1">
      <alignment vertical="top" wrapText="1"/>
    </xf>
    <xf numFmtId="0" fontId="17" fillId="0" borderId="0" xfId="0" applyFont="1" applyAlignment="1">
      <alignment vertical="top" wrapText="1"/>
    </xf>
    <xf numFmtId="0" fontId="11" fillId="0" borderId="0" xfId="2260" applyNumberFormat="1" applyFont="1" applyFill="1" applyBorder="1" applyAlignment="1">
      <alignment horizontal="justify" vertical="top"/>
    </xf>
    <xf numFmtId="0" fontId="11" fillId="0" borderId="0" xfId="2261" applyNumberFormat="1" applyFont="1" applyFill="1" applyBorder="1" applyAlignment="1">
      <alignment vertical="top"/>
    </xf>
    <xf numFmtId="0" fontId="11" fillId="0" borderId="0" xfId="2217" applyFont="1" applyFill="1" applyBorder="1" applyAlignment="1">
      <alignment horizontal="justify" vertical="top" wrapText="1"/>
    </xf>
    <xf numFmtId="0" fontId="11" fillId="0" borderId="0" xfId="2217" applyFont="1" applyFill="1" applyBorder="1" applyAlignment="1">
      <alignment horizontal="left" vertical="top" wrapText="1"/>
    </xf>
    <xf numFmtId="0" fontId="12" fillId="0" borderId="0" xfId="2217" applyFont="1" applyFill="1" applyAlignment="1">
      <alignment horizontal="justify" vertical="top" wrapText="1"/>
    </xf>
    <xf numFmtId="0" fontId="12" fillId="0" borderId="0" xfId="2217" applyFont="1" applyFill="1" applyBorder="1" applyAlignment="1">
      <alignment horizontal="justify" vertical="top" wrapText="1"/>
    </xf>
    <xf numFmtId="0" fontId="21" fillId="0" borderId="0" xfId="2237" applyNumberFormat="1" applyFont="1" applyFill="1" applyBorder="1" applyAlignment="1">
      <alignment horizontal="center" vertical="top" wrapText="1"/>
    </xf>
    <xf numFmtId="0" fontId="12" fillId="19" borderId="0" xfId="2237" applyFont="1" applyFill="1" applyAlignment="1">
      <alignment vertical="top" wrapText="1"/>
    </xf>
    <xf numFmtId="49" fontId="11" fillId="0" borderId="0" xfId="2237" applyNumberFormat="1" applyFont="1" applyFill="1" applyBorder="1" applyAlignment="1">
      <alignment horizontal="left" vertical="top" wrapText="1"/>
    </xf>
    <xf numFmtId="0" fontId="12" fillId="0" borderId="11" xfId="2237" applyNumberFormat="1" applyFont="1" applyFill="1" applyBorder="1" applyAlignment="1">
      <alignment horizontal="left" vertical="top" wrapText="1"/>
    </xf>
    <xf numFmtId="0" fontId="11" fillId="0" borderId="0" xfId="2237" applyFont="1" applyFill="1" applyBorder="1" applyAlignment="1">
      <alignment vertical="top" wrapText="1"/>
    </xf>
    <xf numFmtId="0" fontId="11" fillId="0" borderId="0" xfId="2237" applyFont="1" applyFill="1" applyAlignment="1">
      <alignment vertical="top" wrapText="1"/>
    </xf>
    <xf numFmtId="0" fontId="5" fillId="0" borderId="0" xfId="397" applyFont="1" applyAlignment="1">
      <alignment horizontal="justify" vertical="top" wrapText="1"/>
    </xf>
    <xf numFmtId="0" fontId="14" fillId="0" borderId="11" xfId="0" applyFont="1" applyBorder="1" applyAlignment="1">
      <alignment horizontal="justify" vertical="top" wrapText="1"/>
    </xf>
    <xf numFmtId="0" fontId="14" fillId="0" borderId="12" xfId="0" applyFont="1" applyBorder="1" applyAlignment="1">
      <alignment horizontal="justify" vertical="top" wrapText="1"/>
    </xf>
    <xf numFmtId="0" fontId="5" fillId="0" borderId="0" xfId="0" applyFont="1" applyAlignment="1">
      <alignment vertical="top" wrapText="1"/>
    </xf>
    <xf numFmtId="0" fontId="5" fillId="0" borderId="0" xfId="386" applyFont="1" applyBorder="1" applyAlignment="1">
      <alignment horizontal="justify" vertical="top" wrapText="1"/>
    </xf>
    <xf numFmtId="0" fontId="5" fillId="0" borderId="0" xfId="0" applyNumberFormat="1" applyFont="1" applyAlignment="1">
      <alignment vertical="top" wrapText="1"/>
    </xf>
    <xf numFmtId="0" fontId="5" fillId="0" borderId="0" xfId="0" applyNumberFormat="1" applyFont="1" applyAlignment="1">
      <alignment horizontal="justify" vertical="top" wrapText="1"/>
    </xf>
    <xf numFmtId="0" fontId="14" fillId="18" borderId="12" xfId="0" applyFont="1" applyFill="1" applyBorder="1" applyAlignment="1">
      <alignment horizontal="justify" vertical="top" wrapText="1"/>
    </xf>
    <xf numFmtId="0" fontId="21" fillId="0" borderId="0" xfId="2260" applyFont="1" applyFill="1" applyBorder="1" applyAlignment="1">
      <alignment vertical="top"/>
    </xf>
    <xf numFmtId="4" fontId="21" fillId="0" borderId="0" xfId="2260" applyNumberFormat="1" applyFont="1" applyFill="1" applyBorder="1" applyAlignment="1">
      <alignment vertical="top"/>
    </xf>
    <xf numFmtId="49" fontId="21" fillId="0" borderId="12" xfId="2260" applyNumberFormat="1" applyFont="1" applyFill="1" applyBorder="1" applyAlignment="1">
      <alignment horizontal="center" vertical="top" wrapText="1"/>
    </xf>
    <xf numFmtId="1" fontId="58" fillId="0" borderId="12" xfId="2260" applyNumberFormat="1" applyFont="1" applyFill="1" applyBorder="1" applyAlignment="1">
      <alignment horizontal="center" vertical="top" wrapText="1"/>
    </xf>
    <xf numFmtId="0" fontId="58" fillId="0" borderId="12" xfId="2260" applyNumberFormat="1" applyFont="1" applyFill="1" applyBorder="1" applyAlignment="1">
      <alignment horizontal="center" vertical="top" wrapText="1"/>
    </xf>
    <xf numFmtId="164" fontId="58" fillId="0" borderId="12" xfId="2260" applyNumberFormat="1" applyFont="1" applyFill="1" applyBorder="1" applyAlignment="1">
      <alignment horizontal="center" vertical="top" wrapText="1"/>
    </xf>
    <xf numFmtId="2" fontId="58" fillId="0" borderId="12" xfId="2260" applyNumberFormat="1" applyFont="1" applyFill="1" applyBorder="1" applyAlignment="1">
      <alignment horizontal="center" vertical="top" wrapText="1"/>
    </xf>
    <xf numFmtId="4" fontId="58" fillId="0" borderId="12" xfId="2260" applyNumberFormat="1" applyFont="1" applyFill="1" applyBorder="1" applyAlignment="1">
      <alignment horizontal="center" vertical="top" wrapText="1"/>
    </xf>
    <xf numFmtId="1" fontId="57" fillId="0" borderId="0" xfId="2260" applyNumberFormat="1" applyFont="1" applyFill="1" applyBorder="1" applyAlignment="1">
      <alignment horizontal="center" vertical="top" wrapText="1"/>
    </xf>
    <xf numFmtId="0" fontId="57" fillId="0" borderId="0" xfId="2260" applyNumberFormat="1" applyFont="1" applyFill="1" applyBorder="1" applyAlignment="1">
      <alignment horizontal="center" vertical="top" wrapText="1"/>
    </xf>
    <xf numFmtId="164" fontId="57" fillId="0" borderId="0" xfId="2260" applyNumberFormat="1" applyFont="1" applyFill="1" applyBorder="1" applyAlignment="1">
      <alignment horizontal="center" vertical="top" wrapText="1"/>
    </xf>
    <xf numFmtId="2" fontId="57" fillId="0" borderId="0" xfId="2260" applyNumberFormat="1" applyFont="1" applyFill="1" applyBorder="1" applyAlignment="1">
      <alignment horizontal="center" vertical="top" wrapText="1"/>
    </xf>
    <xf numFmtId="4" fontId="57" fillId="0" borderId="0" xfId="2260" applyNumberFormat="1" applyFont="1" applyFill="1" applyBorder="1" applyAlignment="1">
      <alignment horizontal="center" vertical="top" wrapText="1"/>
    </xf>
    <xf numFmtId="0" fontId="12" fillId="19" borderId="0" xfId="2260" applyFont="1" applyFill="1" applyAlignment="1">
      <alignment horizontal="justify" vertical="top"/>
    </xf>
    <xf numFmtId="0" fontId="11" fillId="19" borderId="0" xfId="2260" applyFont="1" applyFill="1" applyAlignment="1">
      <alignment horizontal="center" vertical="top"/>
    </xf>
    <xf numFmtId="2" fontId="11" fillId="19" borderId="0" xfId="2260" applyNumberFormat="1" applyFont="1" applyFill="1" applyAlignment="1">
      <alignment horizontal="center" vertical="top"/>
    </xf>
    <xf numFmtId="4" fontId="11" fillId="19" borderId="0" xfId="2260" applyNumberFormat="1" applyFont="1" applyFill="1" applyAlignment="1">
      <alignment vertical="top"/>
    </xf>
    <xf numFmtId="0" fontId="11" fillId="19" borderId="0" xfId="2260" applyFont="1" applyFill="1" applyAlignment="1">
      <alignment vertical="top"/>
    </xf>
    <xf numFmtId="0" fontId="11" fillId="19" borderId="0" xfId="2260" applyFont="1" applyFill="1" applyAlignment="1">
      <alignment horizontal="left" vertical="top"/>
    </xf>
    <xf numFmtId="0" fontId="11" fillId="0" borderId="0" xfId="2260" applyFont="1" applyFill="1" applyAlignment="1">
      <alignment horizontal="justify" vertical="top"/>
    </xf>
    <xf numFmtId="2" fontId="11" fillId="0" borderId="0" xfId="2260" applyNumberFormat="1" applyFont="1" applyFill="1" applyAlignment="1">
      <alignment horizontal="center" vertical="top"/>
    </xf>
    <xf numFmtId="4" fontId="11" fillId="0" borderId="0" xfId="2260" applyNumberFormat="1" applyFont="1" applyFill="1" applyAlignment="1">
      <alignment vertical="top"/>
    </xf>
    <xf numFmtId="0" fontId="11" fillId="0" borderId="0" xfId="2260" applyFont="1" applyFill="1" applyAlignment="1">
      <alignment vertical="top"/>
    </xf>
    <xf numFmtId="0" fontId="11" fillId="0" borderId="0" xfId="2260" applyFont="1" applyFill="1" applyAlignment="1">
      <alignment horizontal="left" vertical="top"/>
    </xf>
    <xf numFmtId="0" fontId="12" fillId="0" borderId="0" xfId="2260" applyFont="1" applyFill="1" applyAlignment="1">
      <alignment horizontal="justify" vertical="top"/>
    </xf>
    <xf numFmtId="0" fontId="12" fillId="0" borderId="0" xfId="2260" applyFont="1" applyFill="1" applyAlignment="1">
      <alignment horizontal="center" vertical="top"/>
    </xf>
    <xf numFmtId="2" fontId="56" fillId="0" borderId="0" xfId="2260" applyNumberFormat="1" applyFont="1" applyFill="1" applyAlignment="1">
      <alignment vertical="top"/>
    </xf>
    <xf numFmtId="0" fontId="56" fillId="0" borderId="0" xfId="2260" applyFont="1" applyFill="1" applyAlignment="1">
      <alignment vertical="top"/>
    </xf>
    <xf numFmtId="2" fontId="11" fillId="0" borderId="0" xfId="2260" applyNumberFormat="1" applyFont="1" applyFill="1" applyAlignment="1">
      <alignment vertical="top"/>
    </xf>
    <xf numFmtId="164" fontId="11" fillId="0" borderId="0" xfId="2260" applyNumberFormat="1" applyFont="1" applyFill="1" applyAlignment="1">
      <alignment horizontal="center" vertical="top"/>
    </xf>
    <xf numFmtId="4" fontId="11" fillId="0" borderId="0" xfId="2260" applyNumberFormat="1" applyFont="1" applyFill="1" applyAlignment="1">
      <alignment horizontal="right" vertical="top"/>
    </xf>
    <xf numFmtId="165" fontId="11" fillId="0" borderId="0" xfId="2260" applyNumberFormat="1" applyFont="1" applyFill="1" applyAlignment="1">
      <alignment horizontal="right" vertical="top"/>
    </xf>
    <xf numFmtId="164" fontId="11" fillId="0" borderId="0" xfId="2260" applyNumberFormat="1" applyFont="1" applyFill="1" applyAlignment="1">
      <alignment vertical="top"/>
    </xf>
    <xf numFmtId="164" fontId="11" fillId="0" borderId="0" xfId="2260" applyNumberFormat="1" applyFont="1" applyFill="1" applyAlignment="1">
      <alignment horizontal="left" vertical="top"/>
    </xf>
    <xf numFmtId="4" fontId="11" fillId="0" borderId="0" xfId="2260" applyNumberFormat="1" applyFont="1" applyFill="1" applyBorder="1" applyAlignment="1">
      <alignment horizontal="right" vertical="top" wrapText="1"/>
    </xf>
    <xf numFmtId="165" fontId="11" fillId="0" borderId="0" xfId="2260" applyNumberFormat="1" applyFont="1" applyFill="1" applyBorder="1" applyAlignment="1">
      <alignment horizontal="right" vertical="top" wrapText="1"/>
    </xf>
    <xf numFmtId="4" fontId="11" fillId="0" borderId="0" xfId="2260" applyNumberFormat="1" applyFont="1" applyFill="1" applyBorder="1" applyAlignment="1">
      <alignment horizontal="right" vertical="top"/>
    </xf>
    <xf numFmtId="165" fontId="11" fillId="0" borderId="0" xfId="2260" applyNumberFormat="1" applyFont="1" applyFill="1" applyBorder="1" applyAlignment="1">
      <alignment horizontal="right" vertical="top"/>
    </xf>
    <xf numFmtId="165" fontId="11" fillId="0" borderId="0" xfId="2260" applyNumberFormat="1" applyFont="1" applyFill="1" applyAlignment="1">
      <alignment vertical="top"/>
    </xf>
    <xf numFmtId="165" fontId="11" fillId="0" borderId="0" xfId="2260" applyNumberFormat="1" applyFont="1" applyFill="1" applyAlignment="1">
      <alignment horizontal="right" vertical="top" wrapText="1"/>
    </xf>
    <xf numFmtId="164" fontId="56" fillId="0" borderId="0" xfId="2260" applyNumberFormat="1" applyFont="1" applyFill="1" applyAlignment="1">
      <alignment vertical="top"/>
    </xf>
    <xf numFmtId="164" fontId="56" fillId="0" borderId="0" xfId="2260" applyNumberFormat="1" applyFont="1" applyFill="1" applyAlignment="1">
      <alignment horizontal="left" vertical="top"/>
    </xf>
    <xf numFmtId="0" fontId="12" fillId="19" borderId="11" xfId="2260" applyFont="1" applyFill="1" applyBorder="1" applyAlignment="1">
      <alignment vertical="top"/>
    </xf>
    <xf numFmtId="0" fontId="11" fillId="19" borderId="11" xfId="2260" applyFont="1" applyFill="1" applyBorder="1" applyAlignment="1">
      <alignment horizontal="center" vertical="top"/>
    </xf>
    <xf numFmtId="2" fontId="11" fillId="19" borderId="11" xfId="2260" applyNumberFormat="1" applyFont="1" applyFill="1" applyBorder="1" applyAlignment="1">
      <alignment horizontal="center" vertical="top"/>
    </xf>
    <xf numFmtId="4" fontId="11" fillId="19" borderId="11" xfId="2260" applyNumberFormat="1" applyFont="1" applyFill="1" applyBorder="1" applyAlignment="1">
      <alignment horizontal="right" vertical="top"/>
    </xf>
    <xf numFmtId="4" fontId="12" fillId="19" borderId="11" xfId="2260" applyNumberFormat="1" applyFont="1" applyFill="1" applyBorder="1" applyAlignment="1">
      <alignment horizontal="right" vertical="top"/>
    </xf>
    <xf numFmtId="165" fontId="12" fillId="19" borderId="0" xfId="2260" applyNumberFormat="1" applyFont="1" applyFill="1" applyBorder="1" applyAlignment="1">
      <alignment horizontal="right" vertical="top"/>
    </xf>
    <xf numFmtId="4" fontId="11" fillId="19" borderId="11" xfId="2260" applyNumberFormat="1" applyFont="1" applyFill="1" applyBorder="1" applyAlignment="1">
      <alignment vertical="top"/>
    </xf>
    <xf numFmtId="4" fontId="12" fillId="19" borderId="11" xfId="2260" applyNumberFormat="1" applyFont="1" applyFill="1" applyBorder="1" applyAlignment="1">
      <alignment vertical="top"/>
    </xf>
    <xf numFmtId="165" fontId="11" fillId="19" borderId="0" xfId="2260" applyNumberFormat="1" applyFont="1" applyFill="1" applyBorder="1" applyAlignment="1">
      <alignment vertical="top"/>
    </xf>
    <xf numFmtId="0" fontId="11" fillId="0" borderId="0" xfId="2260" applyFont="1" applyAlignment="1">
      <alignment horizontal="center" vertical="top"/>
    </xf>
    <xf numFmtId="4" fontId="11" fillId="0" borderId="0" xfId="2260" applyNumberFormat="1" applyFont="1" applyAlignment="1">
      <alignment vertical="top"/>
    </xf>
    <xf numFmtId="49" fontId="14" fillId="0" borderId="0" xfId="2260" applyNumberFormat="1" applyFont="1" applyFill="1" applyAlignment="1">
      <alignment horizontal="left" vertical="top" wrapText="1"/>
    </xf>
    <xf numFmtId="0" fontId="14" fillId="0" borderId="0" xfId="2260" applyFont="1" applyFill="1" applyAlignment="1">
      <alignment horizontal="left" vertical="top" wrapText="1"/>
    </xf>
    <xf numFmtId="49" fontId="5" fillId="0" borderId="0" xfId="2223" applyNumberFormat="1" applyFont="1" applyFill="1" applyAlignment="1">
      <alignment horizontal="justify" vertical="top" wrapText="1"/>
    </xf>
    <xf numFmtId="49" fontId="5" fillId="0" borderId="0" xfId="2260" applyNumberFormat="1" applyFont="1" applyFill="1" applyAlignment="1">
      <alignment horizontal="justify" vertical="top" wrapText="1"/>
    </xf>
    <xf numFmtId="49" fontId="5" fillId="0" borderId="0" xfId="2260" applyNumberFormat="1" applyFont="1" applyFill="1" applyAlignment="1">
      <alignment horizontal="left" vertical="top" wrapText="1"/>
    </xf>
    <xf numFmtId="0" fontId="14" fillId="0" borderId="0" xfId="2260" applyNumberFormat="1" applyFont="1" applyFill="1" applyBorder="1" applyAlignment="1">
      <alignment vertical="top" wrapText="1"/>
    </xf>
    <xf numFmtId="0" fontId="0" fillId="0" borderId="0" xfId="0"/>
    <xf numFmtId="0" fontId="12" fillId="0" borderId="0" xfId="2260" applyNumberFormat="1" applyFont="1" applyFill="1" applyBorder="1" applyAlignment="1">
      <alignment horizontal="center" vertical="top" wrapText="1"/>
    </xf>
    <xf numFmtId="49" fontId="11" fillId="21" borderId="0" xfId="2260" applyNumberFormat="1" applyFont="1" applyFill="1" applyAlignment="1">
      <alignment horizontal="center" vertical="top"/>
    </xf>
    <xf numFmtId="49" fontId="11" fillId="21" borderId="0" xfId="2260" applyNumberFormat="1" applyFont="1" applyFill="1" applyAlignment="1">
      <alignment horizontal="left" vertical="top" wrapText="1"/>
    </xf>
    <xf numFmtId="49" fontId="11" fillId="21" borderId="0" xfId="2260" applyNumberFormat="1" applyFont="1" applyFill="1" applyAlignment="1">
      <alignment horizontal="center" vertical="center"/>
    </xf>
    <xf numFmtId="2" fontId="11" fillId="21" borderId="0" xfId="2260" applyNumberFormat="1" applyFont="1" applyFill="1" applyAlignment="1">
      <alignment horizontal="center"/>
    </xf>
    <xf numFmtId="4" fontId="11" fillId="21" borderId="0" xfId="2260" applyNumberFormat="1" applyFont="1" applyFill="1"/>
    <xf numFmtId="0" fontId="0" fillId="0" borderId="0" xfId="0"/>
    <xf numFmtId="0" fontId="23" fillId="0" borderId="0" xfId="2260" applyAlignment="1">
      <alignment horizontal="right"/>
    </xf>
    <xf numFmtId="167" fontId="92" fillId="0" borderId="0" xfId="1" applyFont="1" applyBorder="1">
      <alignment horizontal="left" vertical="top"/>
    </xf>
    <xf numFmtId="0" fontId="92" fillId="0" borderId="0" xfId="815" applyFont="1" applyBorder="1">
      <alignment horizontal="center"/>
    </xf>
    <xf numFmtId="2" fontId="92" fillId="0" borderId="0" xfId="818" applyNumberFormat="1" applyFont="1" applyAlignment="1">
      <alignment horizontal="right"/>
    </xf>
    <xf numFmtId="0" fontId="92" fillId="0" borderId="0" xfId="815" applyFont="1">
      <alignment horizontal="center"/>
    </xf>
    <xf numFmtId="0" fontId="92" fillId="0" borderId="0" xfId="397" applyFont="1">
      <alignment horizontal="justify" vertical="top" wrapText="1"/>
    </xf>
    <xf numFmtId="2" fontId="92" fillId="0" borderId="0" xfId="828" applyNumberFormat="1" applyFont="1" applyAlignment="1">
      <alignment horizontal="right"/>
    </xf>
    <xf numFmtId="2" fontId="92" fillId="0" borderId="0" xfId="816" applyNumberFormat="1" applyFont="1" applyAlignment="1">
      <alignment horizontal="right"/>
    </xf>
    <xf numFmtId="41" fontId="94" fillId="0" borderId="14" xfId="2591" applyNumberFormat="1" applyFont="1" applyFill="1" applyBorder="1" applyAlignment="1" applyProtection="1">
      <alignment horizontal="center" vertical="center"/>
    </xf>
    <xf numFmtId="0" fontId="12" fillId="0" borderId="0" xfId="0" applyFont="1" applyBorder="1" applyAlignment="1">
      <alignment horizontal="left" vertical="top" wrapText="1"/>
    </xf>
    <xf numFmtId="0" fontId="93" fillId="0" borderId="0" xfId="0" applyFont="1" applyAlignment="1">
      <alignment horizontal="justify" vertical="top" wrapText="1"/>
    </xf>
    <xf numFmtId="167" fontId="92" fillId="0" borderId="0" xfId="0" applyNumberFormat="1" applyFont="1" applyAlignment="1">
      <alignment horizontal="center" vertical="top"/>
    </xf>
    <xf numFmtId="167" fontId="92" fillId="0" borderId="0" xfId="2282" applyNumberFormat="1" applyFont="1" applyAlignment="1">
      <alignment horizontal="center" vertical="top"/>
    </xf>
    <xf numFmtId="0" fontId="93" fillId="0" borderId="0" xfId="2527" applyNumberFormat="1" applyFont="1" applyAlignment="1">
      <alignment horizontal="justify" vertical="top" wrapText="1"/>
    </xf>
    <xf numFmtId="0" fontId="93" fillId="0" borderId="0" xfId="0" applyNumberFormat="1" applyFont="1" applyAlignment="1">
      <alignment horizontal="justify" vertical="top" wrapText="1"/>
    </xf>
    <xf numFmtId="2" fontId="92" fillId="0" borderId="0" xfId="0" applyNumberFormat="1" applyFont="1"/>
    <xf numFmtId="4" fontId="11" fillId="0" borderId="0" xfId="818" applyNumberFormat="1" applyFont="1" applyBorder="1" applyAlignment="1">
      <alignment horizontal="right"/>
    </xf>
    <xf numFmtId="2" fontId="92" fillId="0" borderId="0" xfId="2260" applyNumberFormat="1" applyFont="1" applyFill="1" applyAlignment="1">
      <alignment horizontal="center"/>
    </xf>
    <xf numFmtId="2" fontId="11" fillId="0" borderId="0" xfId="2260" applyNumberFormat="1" applyFont="1" applyFill="1" applyAlignment="1">
      <alignment horizontal="center"/>
    </xf>
    <xf numFmtId="164" fontId="11" fillId="0" borderId="0" xfId="2260" applyNumberFormat="1" applyFont="1" applyFill="1" applyAlignment="1">
      <alignment horizontal="center"/>
    </xf>
    <xf numFmtId="2" fontId="11" fillId="0" borderId="0" xfId="2260" applyNumberFormat="1" applyFont="1" applyFill="1" applyBorder="1" applyAlignment="1">
      <alignment horizontal="center" wrapText="1"/>
    </xf>
    <xf numFmtId="164" fontId="11" fillId="0" borderId="0" xfId="2260" applyNumberFormat="1" applyFont="1" applyFill="1" applyBorder="1" applyAlignment="1">
      <alignment horizontal="center" wrapText="1"/>
    </xf>
    <xf numFmtId="4" fontId="11" fillId="0" borderId="0" xfId="2260" applyNumberFormat="1" applyFont="1" applyFill="1" applyAlignment="1">
      <alignment horizontal="center"/>
    </xf>
    <xf numFmtId="0" fontId="11" fillId="0" borderId="0" xfId="2260" applyFont="1" applyFill="1" applyAlignment="1">
      <alignment horizontal="center"/>
    </xf>
    <xf numFmtId="2" fontId="11" fillId="0" borderId="0" xfId="2260" applyNumberFormat="1" applyFont="1" applyFill="1" applyAlignment="1">
      <alignment horizontal="center" wrapText="1"/>
    </xf>
    <xf numFmtId="164" fontId="11" fillId="0" borderId="0" xfId="2260" applyNumberFormat="1" applyFont="1" applyFill="1" applyBorder="1" applyAlignment="1">
      <alignment horizontal="center"/>
    </xf>
    <xf numFmtId="0" fontId="95" fillId="0" borderId="0" xfId="0" applyFont="1" applyAlignment="1">
      <alignment vertical="top"/>
    </xf>
    <xf numFmtId="0" fontId="0" fillId="0" borderId="0" xfId="0"/>
    <xf numFmtId="0" fontId="95" fillId="0" borderId="0" xfId="0" applyFont="1" applyAlignment="1">
      <alignment horizontal="center"/>
    </xf>
    <xf numFmtId="4" fontId="92" fillId="0" borderId="0" xfId="2260" applyNumberFormat="1" applyFont="1" applyFill="1"/>
    <xf numFmtId="0" fontId="95" fillId="0" borderId="0" xfId="0" applyFont="1"/>
    <xf numFmtId="0" fontId="11" fillId="0" borderId="0" xfId="387" applyFont="1">
      <alignment horizontal="justify" vertical="top" wrapText="1"/>
    </xf>
    <xf numFmtId="0" fontId="11" fillId="0" borderId="0" xfId="3173" applyFont="1" applyBorder="1">
      <alignment horizontal="center"/>
    </xf>
    <xf numFmtId="2" fontId="11" fillId="0" borderId="0" xfId="818" applyNumberFormat="1" applyFont="1" applyAlignment="1">
      <alignment horizontal="right"/>
    </xf>
    <xf numFmtId="0" fontId="11" fillId="0" borderId="0" xfId="386" applyNumberFormat="1" applyFont="1" applyAlignment="1">
      <alignment horizontal="left" vertical="top" wrapText="1"/>
    </xf>
    <xf numFmtId="0" fontId="11" fillId="0" borderId="0" xfId="397" applyFont="1" applyAlignment="1">
      <alignment horizontal="justify" vertical="top" wrapText="1"/>
    </xf>
    <xf numFmtId="0" fontId="92" fillId="0" borderId="0" xfId="2218" applyNumberFormat="1" applyFont="1" applyFill="1" applyBorder="1" applyAlignment="1">
      <alignment vertical="top" wrapText="1"/>
    </xf>
    <xf numFmtId="164" fontId="21" fillId="0" borderId="0" xfId="2218" applyNumberFormat="1" applyFont="1" applyFill="1" applyBorder="1"/>
    <xf numFmtId="164" fontId="21" fillId="0" borderId="0" xfId="2218" applyNumberFormat="1" applyFont="1" applyFill="1" applyBorder="1" applyAlignment="1"/>
    <xf numFmtId="1" fontId="21" fillId="0" borderId="0" xfId="2218" applyNumberFormat="1" applyFont="1" applyFill="1" applyBorder="1" applyAlignment="1">
      <alignment horizontal="center" vertical="top" wrapText="1"/>
    </xf>
    <xf numFmtId="0" fontId="21" fillId="0" borderId="0" xfId="2218" applyNumberFormat="1" applyFont="1" applyFill="1" applyBorder="1" applyAlignment="1">
      <alignment vertical="top" wrapText="1"/>
    </xf>
    <xf numFmtId="164" fontId="21" fillId="0" borderId="0" xfId="2218" applyNumberFormat="1" applyFont="1" applyFill="1" applyBorder="1" applyAlignment="1">
      <alignment horizontal="center" wrapText="1"/>
    </xf>
    <xf numFmtId="2" fontId="21" fillId="0" borderId="0" xfId="2218" applyNumberFormat="1" applyFont="1" applyFill="1" applyBorder="1" applyAlignment="1">
      <alignment horizontal="center" wrapText="1"/>
    </xf>
    <xf numFmtId="4" fontId="21" fillId="0" borderId="0" xfId="2218" applyNumberFormat="1" applyFont="1" applyFill="1" applyBorder="1" applyAlignment="1">
      <alignment horizontal="center" wrapText="1"/>
    </xf>
    <xf numFmtId="164" fontId="54" fillId="0" borderId="0" xfId="2218" applyNumberFormat="1" applyFont="1" applyFill="1"/>
    <xf numFmtId="1" fontId="12" fillId="0" borderId="0" xfId="2218" applyNumberFormat="1" applyFont="1" applyFill="1" applyBorder="1" applyAlignment="1">
      <alignment horizontal="center" vertical="top"/>
    </xf>
    <xf numFmtId="0" fontId="12" fillId="0" borderId="0" xfId="2218" applyNumberFormat="1" applyFont="1" applyFill="1" applyBorder="1" applyAlignment="1">
      <alignment vertical="top"/>
    </xf>
    <xf numFmtId="164" fontId="11" fillId="0" borderId="0" xfId="2218" applyNumberFormat="1" applyFont="1" applyFill="1" applyBorder="1" applyAlignment="1"/>
    <xf numFmtId="2" fontId="11" fillId="0" borderId="0" xfId="2218" applyNumberFormat="1" applyFont="1" applyFill="1" applyBorder="1" applyAlignment="1"/>
    <xf numFmtId="164" fontId="12" fillId="0" borderId="0" xfId="2218" applyNumberFormat="1" applyFont="1" applyFill="1"/>
    <xf numFmtId="0" fontId="11" fillId="0" borderId="0" xfId="2218" applyNumberFormat="1" applyFont="1" applyFill="1" applyBorder="1" applyAlignment="1">
      <alignment horizontal="center" vertical="top"/>
    </xf>
    <xf numFmtId="0" fontId="11" fillId="0" borderId="0" xfId="2218" applyNumberFormat="1" applyFont="1" applyFill="1" applyBorder="1" applyAlignment="1">
      <alignment vertical="top" wrapText="1"/>
    </xf>
    <xf numFmtId="0" fontId="11" fillId="0" borderId="0" xfId="2218" applyFont="1" applyFill="1" applyBorder="1" applyAlignment="1">
      <alignment horizontal="center" wrapText="1"/>
    </xf>
    <xf numFmtId="2" fontId="11" fillId="0" borderId="0" xfId="2218" applyNumberFormat="1" applyFont="1" applyFill="1" applyBorder="1" applyAlignment="1">
      <alignment horizontal="center" wrapText="1"/>
    </xf>
    <xf numFmtId="4" fontId="11" fillId="0" borderId="0" xfId="2218" applyNumberFormat="1" applyFont="1" applyFill="1" applyBorder="1" applyAlignment="1">
      <alignment horizontal="right"/>
    </xf>
    <xf numFmtId="0" fontId="11" fillId="0" borderId="0" xfId="2218" applyFont="1" applyFill="1"/>
    <xf numFmtId="2" fontId="11" fillId="0" borderId="0" xfId="2218" applyNumberFormat="1" applyFont="1" applyFill="1"/>
    <xf numFmtId="4" fontId="11" fillId="0" borderId="0" xfId="2218" applyNumberFormat="1" applyFont="1" applyFill="1" applyAlignment="1">
      <alignment horizontal="right" wrapText="1"/>
    </xf>
    <xf numFmtId="0" fontId="11" fillId="0" borderId="0" xfId="2218" applyFont="1" applyFill="1" applyAlignment="1">
      <alignment horizontal="center" wrapText="1"/>
    </xf>
    <xf numFmtId="2" fontId="11" fillId="0" borderId="0" xfId="2218" applyNumberFormat="1" applyFont="1" applyFill="1" applyAlignment="1">
      <alignment horizontal="center" wrapText="1"/>
    </xf>
    <xf numFmtId="0" fontId="11" fillId="0" borderId="0" xfId="2218" applyNumberFormat="1" applyFont="1" applyFill="1" applyAlignment="1">
      <alignment horizontal="center" vertical="top"/>
    </xf>
    <xf numFmtId="0" fontId="11" fillId="0" borderId="0" xfId="2218" applyNumberFormat="1" applyFont="1" applyFill="1" applyAlignment="1">
      <alignment horizontal="left" vertical="top" wrapText="1"/>
    </xf>
    <xf numFmtId="0" fontId="54" fillId="0" borderId="0" xfId="2218" applyFont="1" applyFill="1"/>
    <xf numFmtId="0" fontId="56" fillId="0" borderId="0" xfId="2218" applyNumberFormat="1" applyFont="1" applyFill="1" applyBorder="1" applyAlignment="1">
      <alignment horizontal="center" vertical="top"/>
    </xf>
    <xf numFmtId="0" fontId="12" fillId="0" borderId="0" xfId="2218" applyNumberFormat="1" applyFont="1" applyFill="1" applyBorder="1" applyAlignment="1">
      <alignment vertical="top" wrapText="1"/>
    </xf>
    <xf numFmtId="164" fontId="11" fillId="0" borderId="0" xfId="2218" applyNumberFormat="1" applyFont="1" applyFill="1" applyBorder="1" applyAlignment="1">
      <alignment horizontal="center" wrapText="1"/>
    </xf>
    <xf numFmtId="4" fontId="11" fillId="0" borderId="0" xfId="2218" applyNumberFormat="1" applyFont="1" applyFill="1" applyAlignment="1">
      <alignment horizontal="center" wrapText="1"/>
    </xf>
    <xf numFmtId="164" fontId="56" fillId="0" borderId="0" xfId="2218" applyNumberFormat="1" applyFont="1" applyFill="1"/>
    <xf numFmtId="49" fontId="96" fillId="0" borderId="0" xfId="2218" applyNumberFormat="1" applyFont="1" applyFill="1" applyBorder="1" applyAlignment="1">
      <alignment vertical="top" wrapText="1"/>
    </xf>
    <xf numFmtId="0" fontId="11" fillId="0" borderId="0" xfId="2218" applyFont="1" applyFill="1" applyBorder="1" applyAlignment="1">
      <alignment horizontal="center"/>
    </xf>
    <xf numFmtId="164" fontId="11" fillId="0" borderId="0" xfId="2218" applyNumberFormat="1" applyFont="1" applyFill="1"/>
    <xf numFmtId="1" fontId="11" fillId="0" borderId="0" xfId="2218" applyNumberFormat="1" applyFont="1" applyFill="1" applyBorder="1" applyAlignment="1">
      <alignment horizontal="center" vertical="top"/>
    </xf>
    <xf numFmtId="0" fontId="11" fillId="0" borderId="0" xfId="2218" applyNumberFormat="1" applyFont="1" applyFill="1" applyBorder="1" applyAlignment="1">
      <alignment horizontal="justify" vertical="top" wrapText="1"/>
    </xf>
    <xf numFmtId="2" fontId="11" fillId="0" borderId="0" xfId="2218" applyNumberFormat="1" applyFont="1" applyFill="1" applyBorder="1" applyAlignment="1">
      <alignment horizontal="center"/>
    </xf>
    <xf numFmtId="1" fontId="11" fillId="19" borderId="18" xfId="2218" applyNumberFormat="1" applyFont="1" applyFill="1" applyBorder="1" applyAlignment="1">
      <alignment horizontal="center" vertical="top"/>
    </xf>
    <xf numFmtId="0" fontId="12" fillId="19" borderId="18" xfId="2218" applyNumberFormat="1" applyFont="1" applyFill="1" applyBorder="1" applyAlignment="1">
      <alignment vertical="top" wrapText="1"/>
    </xf>
    <xf numFmtId="0" fontId="11" fillId="19" borderId="18" xfId="2218" applyFont="1" applyFill="1" applyBorder="1" applyAlignment="1">
      <alignment horizontal="center"/>
    </xf>
    <xf numFmtId="2" fontId="11" fillId="19" borderId="18" xfId="2218" applyNumberFormat="1" applyFont="1" applyFill="1" applyBorder="1" applyAlignment="1">
      <alignment horizontal="center"/>
    </xf>
    <xf numFmtId="4" fontId="11" fillId="19" borderId="18" xfId="2218" applyNumberFormat="1" applyFont="1" applyFill="1" applyBorder="1"/>
    <xf numFmtId="4" fontId="53" fillId="19" borderId="18" xfId="2218" applyNumberFormat="1" applyFont="1" applyFill="1" applyBorder="1"/>
    <xf numFmtId="0" fontId="11" fillId="0" borderId="0" xfId="2218" applyFont="1" applyFill="1" applyBorder="1" applyAlignment="1">
      <alignment horizontal="center" vertical="top"/>
    </xf>
    <xf numFmtId="49" fontId="11" fillId="0" borderId="0" xfId="2218" applyNumberFormat="1" applyFont="1" applyFill="1" applyBorder="1" applyAlignment="1">
      <alignment horizontal="left" vertical="justify" wrapText="1"/>
    </xf>
    <xf numFmtId="4" fontId="11" fillId="0" borderId="0" xfId="2218" applyNumberFormat="1" applyFont="1" applyFill="1" applyBorder="1"/>
    <xf numFmtId="0" fontId="11" fillId="19" borderId="0" xfId="2218" applyFont="1" applyFill="1" applyBorder="1"/>
    <xf numFmtId="164" fontId="11" fillId="0" borderId="0" xfId="2218" applyNumberFormat="1" applyFont="1" applyFill="1" applyAlignment="1">
      <alignment horizontal="center"/>
    </xf>
    <xf numFmtId="2" fontId="11" fillId="0" borderId="0" xfId="2218" applyNumberFormat="1" applyFont="1" applyFill="1" applyAlignment="1">
      <alignment horizontal="center"/>
    </xf>
    <xf numFmtId="1" fontId="11" fillId="0" borderId="0" xfId="2218" applyNumberFormat="1" applyFont="1" applyFill="1" applyAlignment="1">
      <alignment horizontal="center" vertical="top"/>
    </xf>
    <xf numFmtId="0" fontId="11" fillId="0" borderId="0" xfId="2218" applyNumberFormat="1" applyFont="1" applyFill="1" applyAlignment="1">
      <alignment vertical="top" wrapText="1"/>
    </xf>
    <xf numFmtId="164" fontId="11" fillId="0" borderId="11" xfId="2218" applyNumberFormat="1" applyFont="1" applyFill="1" applyBorder="1" applyAlignment="1">
      <alignment horizontal="center" vertical="top"/>
    </xf>
    <xf numFmtId="4" fontId="28" fillId="0" borderId="11" xfId="2218" applyNumberFormat="1" applyFont="1" applyFill="1" applyBorder="1" applyAlignment="1">
      <alignment horizontal="right"/>
    </xf>
    <xf numFmtId="164" fontId="11" fillId="20" borderId="0" xfId="2218" applyNumberFormat="1" applyFont="1" applyFill="1"/>
    <xf numFmtId="164" fontId="12" fillId="0" borderId="0" xfId="2218" applyNumberFormat="1" applyFont="1" applyFill="1" applyBorder="1" applyAlignment="1">
      <alignment horizontal="center" wrapText="1"/>
    </xf>
    <xf numFmtId="2" fontId="12" fillId="0" borderId="0" xfId="2218" applyNumberFormat="1" applyFont="1" applyFill="1" applyBorder="1" applyAlignment="1">
      <alignment horizontal="center" wrapText="1"/>
    </xf>
    <xf numFmtId="4" fontId="12" fillId="0" borderId="0" xfId="2218" applyNumberFormat="1" applyFont="1" applyFill="1" applyBorder="1"/>
    <xf numFmtId="1" fontId="12" fillId="20" borderId="0" xfId="2218" applyNumberFormat="1" applyFont="1" applyFill="1" applyAlignment="1">
      <alignment horizontal="center" vertical="top"/>
    </xf>
    <xf numFmtId="0" fontId="11" fillId="20" borderId="0" xfId="2218" applyNumberFormat="1" applyFont="1" applyFill="1" applyAlignment="1">
      <alignment vertical="top" wrapText="1"/>
    </xf>
    <xf numFmtId="164" fontId="11" fillId="20" borderId="0" xfId="2218" applyNumberFormat="1" applyFont="1" applyFill="1" applyAlignment="1">
      <alignment horizontal="center" wrapText="1"/>
    </xf>
    <xf numFmtId="2" fontId="11" fillId="20" borderId="0" xfId="2218" applyNumberFormat="1" applyFont="1" applyFill="1" applyAlignment="1">
      <alignment horizontal="center" wrapText="1"/>
    </xf>
    <xf numFmtId="4" fontId="11" fillId="20" borderId="0" xfId="2218" applyNumberFormat="1" applyFont="1" applyFill="1"/>
    <xf numFmtId="0" fontId="92" fillId="0" borderId="0" xfId="2218" applyNumberFormat="1" applyFont="1" applyFill="1" applyBorder="1" applyAlignment="1">
      <alignment horizontal="center" vertical="top"/>
    </xf>
    <xf numFmtId="0" fontId="92" fillId="0" borderId="0" xfId="2218" applyFont="1" applyFill="1" applyBorder="1" applyAlignment="1">
      <alignment horizontal="center" wrapText="1"/>
    </xf>
    <xf numFmtId="2" fontId="92" fillId="0" borderId="0" xfId="2218" applyNumberFormat="1" applyFont="1" applyFill="1" applyBorder="1" applyAlignment="1">
      <alignment horizontal="center" wrapText="1"/>
    </xf>
    <xf numFmtId="4" fontId="92" fillId="0" borderId="0" xfId="2218" applyNumberFormat="1" applyFont="1" applyFill="1" applyAlignment="1">
      <alignment horizontal="right" wrapText="1"/>
    </xf>
    <xf numFmtId="4" fontId="11" fillId="0" borderId="18" xfId="2260" applyNumberFormat="1" applyFont="1" applyFill="1" applyBorder="1" applyAlignment="1"/>
    <xf numFmtId="4" fontId="11" fillId="0" borderId="18" xfId="2260" applyNumberFormat="1" applyFont="1" applyFill="1" applyBorder="1" applyAlignment="1">
      <alignment horizontal="right"/>
    </xf>
    <xf numFmtId="0" fontId="11" fillId="0" borderId="0" xfId="2213"/>
    <xf numFmtId="0" fontId="98" fillId="0" borderId="0" xfId="2213" applyFont="1"/>
    <xf numFmtId="4" fontId="99" fillId="0" borderId="0" xfId="2213" applyNumberFormat="1" applyFont="1" applyAlignment="1">
      <alignment horizontal="center" wrapText="1"/>
    </xf>
    <xf numFmtId="0" fontId="11" fillId="0" borderId="0" xfId="2213" applyFont="1"/>
    <xf numFmtId="0" fontId="98" fillId="0" borderId="0" xfId="2213" applyFont="1" applyAlignment="1">
      <alignment horizontal="center" wrapText="1"/>
    </xf>
    <xf numFmtId="0" fontId="98" fillId="0" borderId="0" xfId="2213" applyFont="1" applyAlignment="1">
      <alignment horizontal="left" vertical="top" wrapText="1"/>
    </xf>
    <xf numFmtId="0" fontId="98" fillId="0" borderId="0" xfId="2213" applyFont="1" applyAlignment="1">
      <alignment horizontal="right" vertical="top"/>
    </xf>
    <xf numFmtId="4" fontId="100" fillId="0" borderId="18" xfId="2213" applyNumberFormat="1" applyFont="1" applyBorder="1" applyAlignment="1">
      <alignment horizontal="center" wrapText="1"/>
    </xf>
    <xf numFmtId="0" fontId="11" fillId="0" borderId="18" xfId="2213" applyFont="1" applyBorder="1"/>
    <xf numFmtId="0" fontId="98" fillId="0" borderId="18" xfId="2213" applyFont="1" applyBorder="1" applyAlignment="1">
      <alignment horizontal="center" wrapText="1"/>
    </xf>
    <xf numFmtId="0" fontId="98" fillId="0" borderId="18" xfId="2213" applyFont="1" applyBorder="1" applyAlignment="1">
      <alignment horizontal="left" vertical="top" wrapText="1"/>
    </xf>
    <xf numFmtId="0" fontId="98" fillId="0" borderId="18" xfId="2213" applyFont="1" applyBorder="1" applyAlignment="1">
      <alignment horizontal="right" vertical="top"/>
    </xf>
    <xf numFmtId="4" fontId="100" fillId="0" borderId="0" xfId="2213" applyNumberFormat="1" applyFont="1" applyAlignment="1">
      <alignment horizontal="center" wrapText="1"/>
    </xf>
    <xf numFmtId="0" fontId="98" fillId="0" borderId="0" xfId="2213" applyFont="1" applyAlignment="1">
      <alignment horizontal="justify" vertical="top" wrapText="1"/>
    </xf>
    <xf numFmtId="0" fontId="101" fillId="0" borderId="0" xfId="2213" applyFont="1" applyAlignment="1">
      <alignment horizontal="right" vertical="top"/>
    </xf>
    <xf numFmtId="0" fontId="98" fillId="0" borderId="0" xfId="2213" applyFont="1" applyAlignment="1">
      <alignment vertical="top" wrapText="1"/>
    </xf>
    <xf numFmtId="4" fontId="100" fillId="0" borderId="0" xfId="2213" applyNumberFormat="1" applyFont="1" applyAlignment="1">
      <alignment horizontal="center"/>
    </xf>
    <xf numFmtId="4" fontId="100" fillId="0" borderId="0" xfId="2213" applyNumberFormat="1" applyFont="1" applyBorder="1" applyAlignment="1">
      <alignment horizontal="center"/>
    </xf>
    <xf numFmtId="0" fontId="98" fillId="0" borderId="0" xfId="2213" applyFont="1" applyBorder="1" applyAlignment="1">
      <alignment horizontal="center" wrapText="1"/>
    </xf>
    <xf numFmtId="0" fontId="11" fillId="0" borderId="0" xfId="2213" applyFont="1" applyBorder="1"/>
    <xf numFmtId="0" fontId="101" fillId="0" borderId="0" xfId="2213" applyFont="1" applyBorder="1" applyAlignment="1">
      <alignment vertical="top"/>
    </xf>
    <xf numFmtId="0" fontId="98" fillId="0" borderId="0" xfId="2213" applyFont="1" applyAlignment="1">
      <alignment vertical="top"/>
    </xf>
    <xf numFmtId="49" fontId="98" fillId="0" borderId="0" xfId="2213" applyNumberFormat="1" applyFont="1" applyAlignment="1">
      <alignment horizontal="center" wrapText="1"/>
    </xf>
    <xf numFmtId="49" fontId="98" fillId="0" borderId="0" xfId="2213" applyNumberFormat="1" applyFont="1" applyAlignment="1">
      <alignment horizontal="left" vertical="top" wrapText="1"/>
    </xf>
    <xf numFmtId="49" fontId="98" fillId="0" borderId="0" xfId="2213" applyNumberFormat="1" applyFont="1" applyAlignment="1">
      <alignment horizontal="right" vertical="top"/>
    </xf>
    <xf numFmtId="4" fontId="100" fillId="0" borderId="0" xfId="2213" applyNumberFormat="1" applyFont="1" applyBorder="1" applyAlignment="1">
      <alignment horizontal="center" wrapText="1"/>
    </xf>
    <xf numFmtId="49" fontId="98" fillId="0" borderId="0" xfId="2213" applyNumberFormat="1" applyFont="1" applyBorder="1" applyAlignment="1">
      <alignment horizontal="center" wrapText="1"/>
    </xf>
    <xf numFmtId="49" fontId="98" fillId="0" borderId="0" xfId="2213" applyNumberFormat="1" applyFont="1" applyBorder="1" applyAlignment="1">
      <alignment horizontal="left" vertical="top" wrapText="1"/>
    </xf>
    <xf numFmtId="49" fontId="98" fillId="0" borderId="0" xfId="2213" applyNumberFormat="1" applyFont="1" applyBorder="1" applyAlignment="1">
      <alignment vertical="top"/>
    </xf>
    <xf numFmtId="4" fontId="100" fillId="0" borderId="29" xfId="2213" applyNumberFormat="1" applyFont="1" applyBorder="1" applyAlignment="1">
      <alignment horizontal="center" wrapText="1"/>
    </xf>
    <xf numFmtId="49" fontId="98" fillId="0" borderId="29" xfId="2213" applyNumberFormat="1" applyFont="1" applyBorder="1" applyAlignment="1">
      <alignment horizontal="center" wrapText="1"/>
    </xf>
    <xf numFmtId="49" fontId="98" fillId="0" borderId="29" xfId="2213" applyNumberFormat="1" applyFont="1" applyBorder="1" applyAlignment="1">
      <alignment horizontal="left" vertical="top" wrapText="1"/>
    </xf>
    <xf numFmtId="49" fontId="98" fillId="0" borderId="29" xfId="2213" applyNumberFormat="1" applyFont="1" applyBorder="1" applyAlignment="1">
      <alignment vertical="top"/>
    </xf>
    <xf numFmtId="4" fontId="98" fillId="0" borderId="0" xfId="2213" applyNumberFormat="1" applyFont="1" applyBorder="1" applyAlignment="1">
      <alignment horizontal="center" wrapText="1"/>
    </xf>
    <xf numFmtId="49" fontId="98" fillId="0" borderId="0" xfId="2213" applyNumberFormat="1" applyFont="1" applyAlignment="1">
      <alignment horizontal="left" vertical="top"/>
    </xf>
    <xf numFmtId="168" fontId="98" fillId="0" borderId="0" xfId="2227" applyNumberFormat="1" applyFont="1" applyAlignment="1">
      <alignment horizontal="center" wrapText="1"/>
    </xf>
    <xf numFmtId="168" fontId="101" fillId="0" borderId="0" xfId="2227" applyNumberFormat="1" applyFont="1" applyAlignment="1">
      <alignment horizontal="center" wrapText="1"/>
    </xf>
    <xf numFmtId="0" fontId="101" fillId="0" borderId="0" xfId="2227" applyFont="1" applyAlignment="1">
      <alignment horizontal="center" wrapText="1"/>
    </xf>
    <xf numFmtId="0" fontId="101" fillId="0" borderId="0" xfId="2227" applyFont="1" applyAlignment="1">
      <alignment horizontal="right"/>
    </xf>
    <xf numFmtId="49" fontId="98" fillId="0" borderId="0" xfId="3214" applyNumberFormat="1" applyFont="1" applyAlignment="1">
      <alignment vertical="top"/>
    </xf>
    <xf numFmtId="168" fontId="98" fillId="0" borderId="18" xfId="2227" applyNumberFormat="1" applyFont="1" applyBorder="1" applyAlignment="1">
      <alignment horizontal="center" wrapText="1"/>
    </xf>
    <xf numFmtId="0" fontId="98" fillId="0" borderId="18" xfId="2227" applyFont="1" applyBorder="1" applyAlignment="1">
      <alignment horizontal="center" wrapText="1"/>
    </xf>
    <xf numFmtId="0" fontId="98" fillId="0" borderId="18" xfId="2227" applyFont="1" applyBorder="1" applyAlignment="1">
      <alignment horizontal="left" vertical="top" wrapText="1"/>
    </xf>
    <xf numFmtId="49" fontId="98" fillId="0" borderId="18" xfId="2227" applyNumberFormat="1" applyFont="1" applyBorder="1" applyAlignment="1">
      <alignment horizontal="right" vertical="top"/>
    </xf>
    <xf numFmtId="168" fontId="98" fillId="0" borderId="0" xfId="2227" applyNumberFormat="1" applyFont="1" applyBorder="1" applyAlignment="1">
      <alignment horizontal="center" wrapText="1"/>
    </xf>
    <xf numFmtId="0" fontId="98" fillId="0" borderId="0" xfId="2227" applyFont="1" applyBorder="1" applyAlignment="1">
      <alignment horizontal="center" wrapText="1"/>
    </xf>
    <xf numFmtId="0" fontId="98" fillId="0" borderId="0" xfId="2227" applyFont="1" applyBorder="1" applyAlignment="1">
      <alignment horizontal="left" vertical="top" wrapText="1"/>
    </xf>
    <xf numFmtId="49" fontId="98" fillId="0" borderId="0" xfId="2227" applyNumberFormat="1" applyFont="1" applyBorder="1" applyAlignment="1">
      <alignment horizontal="right" vertical="top"/>
    </xf>
    <xf numFmtId="0" fontId="98" fillId="0" borderId="0" xfId="2227" applyFont="1" applyAlignment="1">
      <alignment horizontal="center" wrapText="1"/>
    </xf>
    <xf numFmtId="0" fontId="98" fillId="0" borderId="0" xfId="2227" applyFont="1" applyAlignment="1">
      <alignment horizontal="left" vertical="top" wrapText="1"/>
    </xf>
    <xf numFmtId="49" fontId="98" fillId="0" borderId="0" xfId="2227" applyNumberFormat="1" applyFont="1" applyAlignment="1">
      <alignment horizontal="right" vertical="top"/>
    </xf>
    <xf numFmtId="0" fontId="98" fillId="0" borderId="0" xfId="2227" applyFont="1" applyAlignment="1">
      <alignment horizontal="right" vertical="top"/>
    </xf>
    <xf numFmtId="168" fontId="98" fillId="0" borderId="0" xfId="2227" applyNumberFormat="1" applyFont="1" applyAlignment="1">
      <alignment horizontal="center"/>
    </xf>
    <xf numFmtId="49" fontId="98" fillId="0" borderId="0" xfId="3214" applyNumberFormat="1" applyFont="1" applyAlignment="1">
      <alignment horizontal="left" vertical="top" wrapText="1"/>
    </xf>
    <xf numFmtId="4" fontId="98" fillId="0" borderId="29" xfId="2213" applyNumberFormat="1" applyFont="1" applyBorder="1" applyAlignment="1">
      <alignment horizontal="center" wrapText="1"/>
    </xf>
    <xf numFmtId="49" fontId="98" fillId="0" borderId="18" xfId="2213" applyNumberFormat="1" applyFont="1" applyBorder="1" applyAlignment="1">
      <alignment horizontal="right" vertical="top"/>
    </xf>
    <xf numFmtId="4" fontId="98" fillId="0" borderId="0" xfId="2213" applyNumberFormat="1" applyFont="1" applyAlignment="1">
      <alignment horizontal="center" wrapText="1"/>
    </xf>
    <xf numFmtId="49" fontId="98" fillId="0" borderId="18" xfId="2213" applyNumberFormat="1" applyFont="1" applyBorder="1" applyAlignment="1">
      <alignment horizontal="center" wrapText="1"/>
    </xf>
    <xf numFmtId="49" fontId="98" fillId="0" borderId="18" xfId="2213" applyNumberFormat="1" applyFont="1" applyBorder="1" applyAlignment="1">
      <alignment horizontal="left" vertical="top" wrapText="1"/>
    </xf>
    <xf numFmtId="49" fontId="98" fillId="0" borderId="0" xfId="2213" applyNumberFormat="1" applyFont="1" applyBorder="1" applyAlignment="1">
      <alignment horizontal="right" vertical="top"/>
    </xf>
    <xf numFmtId="49" fontId="98" fillId="0" borderId="0" xfId="2213" applyNumberFormat="1" applyFont="1" applyAlignment="1">
      <alignment vertical="top"/>
    </xf>
    <xf numFmtId="49" fontId="98" fillId="0" borderId="0" xfId="2213" applyNumberFormat="1" applyFont="1" applyAlignment="1">
      <alignment horizontal="justify" vertical="top" wrapText="1"/>
    </xf>
    <xf numFmtId="49" fontId="98" fillId="0" borderId="0" xfId="3215" applyNumberFormat="1" applyFont="1" applyAlignment="1">
      <alignment horizontal="justify" vertical="top" wrapText="1"/>
    </xf>
    <xf numFmtId="4" fontId="100" fillId="0" borderId="0" xfId="3215" applyNumberFormat="1" applyFont="1" applyAlignment="1">
      <alignment horizontal="center" wrapText="1"/>
    </xf>
    <xf numFmtId="0" fontId="98" fillId="0" borderId="0" xfId="3215" applyFont="1" applyAlignment="1">
      <alignment horizontal="center" wrapText="1"/>
    </xf>
    <xf numFmtId="0" fontId="98" fillId="0" borderId="0" xfId="3215" applyFont="1" applyAlignment="1">
      <alignment horizontal="left" vertical="top" wrapText="1"/>
    </xf>
    <xf numFmtId="0" fontId="98" fillId="0" borderId="0" xfId="3215" applyFont="1" applyAlignment="1">
      <alignment vertical="top"/>
    </xf>
    <xf numFmtId="4" fontId="100" fillId="0" borderId="18" xfId="3215" applyNumberFormat="1" applyFont="1" applyBorder="1" applyAlignment="1">
      <alignment horizontal="center" wrapText="1"/>
    </xf>
    <xf numFmtId="0" fontId="98" fillId="0" borderId="18" xfId="3215" applyFont="1" applyBorder="1" applyAlignment="1">
      <alignment horizontal="center" wrapText="1"/>
    </xf>
    <xf numFmtId="0" fontId="98" fillId="0" borderId="18" xfId="3215" applyFont="1" applyBorder="1" applyAlignment="1">
      <alignment horizontal="justify" vertical="top" wrapText="1"/>
    </xf>
    <xf numFmtId="0" fontId="98" fillId="0" borderId="18" xfId="3215" applyFont="1" applyBorder="1" applyAlignment="1">
      <alignment horizontal="right" vertical="top"/>
    </xf>
    <xf numFmtId="0" fontId="98" fillId="0" borderId="0" xfId="3215" applyFont="1" applyFill="1" applyAlignment="1">
      <alignment horizontal="justify" vertical="top" wrapText="1"/>
    </xf>
    <xf numFmtId="0" fontId="98" fillId="0" borderId="0" xfId="3215" applyFont="1" applyFill="1" applyAlignment="1">
      <alignment horizontal="center" vertical="top" wrapText="1"/>
    </xf>
    <xf numFmtId="0" fontId="98" fillId="0" borderId="0" xfId="3216" applyFont="1" applyFill="1" applyAlignment="1">
      <alignment horizontal="justify" vertical="top" wrapText="1"/>
    </xf>
    <xf numFmtId="0" fontId="98" fillId="0" borderId="0" xfId="3216" applyFont="1" applyFill="1" applyAlignment="1">
      <alignment horizontal="center" vertical="top" wrapText="1"/>
    </xf>
    <xf numFmtId="4" fontId="103" fillId="0" borderId="0" xfId="3215" applyNumberFormat="1" applyFont="1" applyAlignment="1">
      <alignment horizontal="center"/>
    </xf>
    <xf numFmtId="4" fontId="98" fillId="0" borderId="0" xfId="3216" applyNumberFormat="1" applyFont="1" applyAlignment="1">
      <alignment horizontal="center" wrapText="1"/>
    </xf>
    <xf numFmtId="0" fontId="103" fillId="0" borderId="0" xfId="3215" applyFont="1" applyAlignment="1">
      <alignment horizontal="center"/>
    </xf>
    <xf numFmtId="0" fontId="98" fillId="0" borderId="0" xfId="3215" applyFont="1" applyAlignment="1">
      <alignment horizontal="justify" vertical="top" wrapText="1"/>
    </xf>
    <xf numFmtId="0" fontId="98" fillId="0" borderId="0" xfId="3215" applyFont="1" applyAlignment="1">
      <alignment horizontal="right" vertical="top"/>
    </xf>
    <xf numFmtId="4" fontId="100" fillId="0" borderId="0" xfId="3215" applyNumberFormat="1" applyFont="1" applyAlignment="1">
      <alignment horizontal="center"/>
    </xf>
    <xf numFmtId="0" fontId="98" fillId="0" borderId="0" xfId="3215" applyFont="1"/>
    <xf numFmtId="0" fontId="98" fillId="0" borderId="0" xfId="2213" applyFont="1" applyAlignment="1">
      <alignment horizontal="left" vertical="top"/>
    </xf>
    <xf numFmtId="0" fontId="98" fillId="0" borderId="0" xfId="2213" applyFont="1" applyAlignment="1">
      <alignment horizontal="center" vertical="top" wrapText="1"/>
    </xf>
    <xf numFmtId="171" fontId="98" fillId="0" borderId="0" xfId="2213" applyNumberFormat="1" applyFont="1" applyBorder="1" applyAlignment="1">
      <alignment horizontal="center"/>
    </xf>
    <xf numFmtId="0" fontId="98" fillId="0" borderId="0" xfId="2213" applyFont="1" applyBorder="1" applyAlignment="1">
      <alignment horizontal="center"/>
    </xf>
    <xf numFmtId="0" fontId="98" fillId="0" borderId="0" xfId="2213" applyFont="1" applyBorder="1" applyAlignment="1">
      <alignment horizontal="left" vertical="center" wrapText="1"/>
    </xf>
    <xf numFmtId="0" fontId="98" fillId="0" borderId="0" xfId="2213" quotePrefix="1" applyFont="1" applyBorder="1" applyAlignment="1">
      <alignment horizontal="left" vertical="center" wrapText="1"/>
    </xf>
    <xf numFmtId="0" fontId="98" fillId="0" borderId="0" xfId="2213" applyFont="1" applyBorder="1" applyAlignment="1">
      <alignment horizontal="left" wrapText="1"/>
    </xf>
    <xf numFmtId="0" fontId="98" fillId="0" borderId="0" xfId="2213" applyNumberFormat="1" applyFont="1" applyAlignment="1">
      <alignment horizontal="center" wrapText="1"/>
    </xf>
    <xf numFmtId="0" fontId="100" fillId="0" borderId="0" xfId="2213" applyFont="1"/>
    <xf numFmtId="49" fontId="98" fillId="0" borderId="0" xfId="2213" quotePrefix="1" applyNumberFormat="1" applyFont="1" applyAlignment="1">
      <alignment horizontal="justify" vertical="top" wrapText="1"/>
    </xf>
    <xf numFmtId="0" fontId="98" fillId="0" borderId="18" xfId="2213" applyFont="1" applyBorder="1" applyAlignment="1">
      <alignment horizontal="justify" vertical="top" wrapText="1"/>
    </xf>
    <xf numFmtId="168" fontId="98" fillId="0" borderId="0" xfId="3217" applyNumberFormat="1" applyFont="1" applyAlignment="1">
      <alignment horizontal="center" wrapText="1"/>
    </xf>
    <xf numFmtId="0" fontId="98" fillId="0" borderId="0" xfId="3217" applyFont="1" applyAlignment="1">
      <alignment horizontal="center" wrapText="1"/>
    </xf>
    <xf numFmtId="0" fontId="98" fillId="0" borderId="0" xfId="3217" applyFont="1" applyAlignment="1">
      <alignment horizontal="center"/>
    </xf>
    <xf numFmtId="0" fontId="98" fillId="0" borderId="0" xfId="3217" applyFont="1" applyAlignment="1">
      <alignment horizontal="left" vertical="top" wrapText="1"/>
    </xf>
    <xf numFmtId="0" fontId="98" fillId="0" borderId="0" xfId="3217" applyFont="1" applyAlignment="1">
      <alignment horizontal="left" vertical="top"/>
    </xf>
    <xf numFmtId="168" fontId="98" fillId="0" borderId="18" xfId="3217" applyNumberFormat="1" applyFont="1" applyBorder="1" applyAlignment="1">
      <alignment horizontal="center" wrapText="1"/>
    </xf>
    <xf numFmtId="0" fontId="98" fillId="0" borderId="18" xfId="3217" applyFont="1" applyBorder="1" applyAlignment="1">
      <alignment horizontal="center" wrapText="1"/>
    </xf>
    <xf numFmtId="0" fontId="98" fillId="0" borderId="18" xfId="3217" applyFont="1" applyBorder="1" applyAlignment="1">
      <alignment horizontal="left" vertical="top" wrapText="1"/>
    </xf>
    <xf numFmtId="0" fontId="98" fillId="0" borderId="18" xfId="3217" applyFont="1" applyBorder="1" applyAlignment="1">
      <alignment horizontal="left" vertical="top"/>
    </xf>
    <xf numFmtId="49" fontId="98" fillId="0" borderId="0" xfId="3217" applyNumberFormat="1" applyFont="1" applyAlignment="1">
      <alignment horizontal="right" vertical="top"/>
    </xf>
    <xf numFmtId="0" fontId="98" fillId="0" borderId="0" xfId="2213" quotePrefix="1" applyFont="1" applyAlignment="1">
      <alignment horizontal="left" vertical="top" wrapText="1"/>
    </xf>
    <xf numFmtId="0" fontId="101" fillId="19" borderId="15" xfId="2213" applyFont="1" applyFill="1" applyBorder="1" applyAlignment="1">
      <alignment horizontal="center" vertical="center" wrapText="1"/>
    </xf>
    <xf numFmtId="0" fontId="101" fillId="19" borderId="20" xfId="2213" applyFont="1" applyFill="1" applyBorder="1" applyAlignment="1">
      <alignment horizontal="center" vertical="center" wrapText="1"/>
    </xf>
    <xf numFmtId="0" fontId="101" fillId="19" borderId="21" xfId="2213" applyFont="1" applyFill="1" applyBorder="1" applyAlignment="1">
      <alignment horizontal="center" vertical="center" wrapText="1"/>
    </xf>
    <xf numFmtId="0" fontId="101" fillId="19" borderId="13" xfId="2213" applyFont="1" applyFill="1" applyBorder="1" applyAlignment="1">
      <alignment horizontal="center" vertical="center" wrapText="1"/>
    </xf>
    <xf numFmtId="0" fontId="101" fillId="19" borderId="22" xfId="2213" applyFont="1" applyFill="1" applyBorder="1" applyAlignment="1">
      <alignment horizontal="center" vertical="center" wrapText="1"/>
    </xf>
    <xf numFmtId="0" fontId="105" fillId="19" borderId="22" xfId="2213" applyFont="1" applyFill="1" applyBorder="1" applyAlignment="1">
      <alignment horizontal="center" vertical="center" wrapText="1"/>
    </xf>
    <xf numFmtId="0" fontId="101" fillId="19" borderId="23" xfId="2213" applyFont="1" applyFill="1" applyBorder="1" applyAlignment="1">
      <alignment horizontal="center" vertical="center" wrapText="1"/>
    </xf>
    <xf numFmtId="0" fontId="105" fillId="0" borderId="0" xfId="2213" quotePrefix="1" applyFont="1"/>
    <xf numFmtId="0" fontId="105" fillId="0" borderId="0" xfId="2213" applyFont="1"/>
    <xf numFmtId="4" fontId="28" fillId="0" borderId="0" xfId="2218" applyNumberFormat="1" applyFont="1" applyFill="1" applyBorder="1" applyAlignment="1">
      <alignment horizontal="right"/>
    </xf>
    <xf numFmtId="0" fontId="11" fillId="0" borderId="0" xfId="2225" applyFont="1" applyFill="1" applyAlignment="1">
      <alignment vertical="center" wrapText="1"/>
    </xf>
    <xf numFmtId="49" fontId="56" fillId="0" borderId="0" xfId="2225" applyNumberFormat="1" applyFont="1" applyFill="1" applyAlignment="1">
      <alignment vertical="center" wrapText="1"/>
    </xf>
    <xf numFmtId="0" fontId="11" fillId="0" borderId="0" xfId="2225" applyFont="1" applyFill="1" applyAlignment="1">
      <alignment vertical="center"/>
    </xf>
    <xf numFmtId="0" fontId="56" fillId="0" borderId="0" xfId="2225" applyNumberFormat="1" applyFont="1" applyFill="1" applyAlignment="1">
      <alignment vertical="center" wrapText="1"/>
    </xf>
    <xf numFmtId="0" fontId="97" fillId="0" borderId="0" xfId="2225" applyFont="1" applyFill="1" applyAlignment="1">
      <alignment vertical="center"/>
    </xf>
    <xf numFmtId="0" fontId="56" fillId="0" borderId="0" xfId="2225" applyFont="1" applyFill="1" applyAlignment="1">
      <alignment vertical="center" wrapText="1"/>
    </xf>
    <xf numFmtId="167" fontId="11" fillId="0" borderId="0" xfId="1" applyFont="1" applyBorder="1" applyAlignment="1">
      <alignment horizontal="center" vertical="top"/>
    </xf>
    <xf numFmtId="0" fontId="11" fillId="0" borderId="0" xfId="0" applyFont="1" applyAlignment="1">
      <alignment horizontal="justify" vertical="top"/>
    </xf>
    <xf numFmtId="0" fontId="11" fillId="0" borderId="0" xfId="397" applyFont="1">
      <alignment horizontal="justify" vertical="top" wrapText="1"/>
    </xf>
    <xf numFmtId="0" fontId="11" fillId="0" borderId="0" xfId="386" applyNumberFormat="1" applyFont="1" applyAlignment="1">
      <alignment horizontal="justify" vertical="top" wrapText="1"/>
    </xf>
    <xf numFmtId="0" fontId="11" fillId="0" borderId="0" xfId="386" applyFont="1" applyAlignment="1">
      <alignment horizontal="justify" vertical="top" wrapText="1"/>
    </xf>
    <xf numFmtId="164" fontId="11" fillId="0" borderId="0" xfId="816" applyFont="1" applyBorder="1">
      <alignment horizontal="right"/>
    </xf>
    <xf numFmtId="0" fontId="11" fillId="0" borderId="0" xfId="0" applyFont="1" applyAlignment="1">
      <alignment horizontal="justify" vertical="top" wrapText="1"/>
    </xf>
    <xf numFmtId="0" fontId="11" fillId="0" borderId="0" xfId="386" applyFont="1" applyBorder="1" applyAlignment="1">
      <alignment horizontal="justify" vertical="top" wrapText="1"/>
    </xf>
    <xf numFmtId="167" fontId="11" fillId="0" borderId="0" xfId="2282" applyNumberFormat="1" applyFont="1" applyAlignment="1">
      <alignment horizontal="center" vertical="top"/>
    </xf>
    <xf numFmtId="0" fontId="11" fillId="0" borderId="0" xfId="2527" applyNumberFormat="1" applyFont="1" applyAlignment="1">
      <alignment horizontal="justify" vertical="top" wrapText="1"/>
    </xf>
    <xf numFmtId="0" fontId="11" fillId="0" borderId="0" xfId="0" applyNumberFormat="1" applyFont="1" applyAlignment="1">
      <alignment horizontal="justify" vertical="top" wrapText="1"/>
    </xf>
    <xf numFmtId="0" fontId="12" fillId="0" borderId="0" xfId="386" applyFont="1" applyAlignment="1">
      <alignment horizontal="justify" vertical="top" wrapText="1"/>
    </xf>
    <xf numFmtId="0" fontId="11" fillId="0" borderId="0" xfId="387" applyNumberFormat="1" applyFont="1" applyFill="1" applyAlignment="1">
      <alignment horizontal="justify" vertical="top" wrapText="1"/>
    </xf>
    <xf numFmtId="2" fontId="11" fillId="0" borderId="0" xfId="0" applyNumberFormat="1" applyFont="1" applyAlignment="1">
      <alignment horizontal="justify"/>
    </xf>
    <xf numFmtId="0" fontId="11" fillId="0" borderId="0" xfId="386" applyFont="1" applyAlignment="1">
      <alignment horizontal="left" vertical="top" wrapText="1"/>
    </xf>
    <xf numFmtId="0" fontId="11" fillId="0" borderId="0" xfId="397" applyFont="1" applyAlignment="1">
      <alignment horizontal="left" vertical="center" wrapText="1"/>
    </xf>
    <xf numFmtId="0" fontId="11" fillId="0" borderId="0" xfId="0" applyFont="1" applyAlignment="1">
      <alignment horizontal="center" vertical="center"/>
    </xf>
    <xf numFmtId="0" fontId="11" fillId="0" borderId="0" xfId="386" applyNumberFormat="1" applyFont="1" applyFill="1" applyAlignment="1">
      <alignment horizontal="justify" vertical="top" wrapText="1"/>
    </xf>
    <xf numFmtId="0" fontId="5" fillId="0" borderId="0" xfId="0" applyFont="1" applyAlignment="1">
      <alignment horizontal="center" wrapText="1"/>
    </xf>
    <xf numFmtId="4" fontId="11" fillId="0" borderId="0" xfId="0" applyNumberFormat="1" applyFont="1" applyAlignment="1">
      <alignment horizontal="right" wrapText="1"/>
    </xf>
    <xf numFmtId="0" fontId="11" fillId="0" borderId="0" xfId="0" applyFont="1" applyAlignment="1">
      <alignment horizontal="center" wrapText="1"/>
    </xf>
    <xf numFmtId="4" fontId="11" fillId="0" borderId="0" xfId="828" applyNumberFormat="1" applyFont="1" applyBorder="1" applyAlignment="1">
      <alignment horizontal="right"/>
    </xf>
    <xf numFmtId="1" fontId="11" fillId="0" borderId="0" xfId="2260" applyNumberFormat="1" applyFont="1" applyFill="1" applyAlignment="1">
      <alignment horizontal="center" vertical="top"/>
    </xf>
    <xf numFmtId="0" fontId="11" fillId="0" borderId="0" xfId="2260" applyNumberFormat="1" applyFont="1" applyFill="1" applyAlignment="1">
      <alignment vertical="top" wrapText="1"/>
    </xf>
    <xf numFmtId="164" fontId="11" fillId="0" borderId="0" xfId="2260" applyNumberFormat="1" applyFont="1" applyFill="1" applyAlignment="1"/>
    <xf numFmtId="1" fontId="11" fillId="0" borderId="18" xfId="2260" applyNumberFormat="1" applyFont="1" applyFill="1" applyBorder="1" applyAlignment="1">
      <alignment horizontal="center" vertical="top"/>
    </xf>
    <xf numFmtId="0" fontId="11" fillId="0" borderId="18" xfId="2260" applyNumberFormat="1" applyFont="1" applyFill="1" applyBorder="1" applyAlignment="1">
      <alignment vertical="top" wrapText="1"/>
    </xf>
    <xf numFmtId="164" fontId="11" fillId="0" borderId="18" xfId="2260" applyNumberFormat="1" applyFont="1" applyFill="1" applyBorder="1" applyAlignment="1">
      <alignment horizontal="center"/>
    </xf>
    <xf numFmtId="4" fontId="11" fillId="0" borderId="18" xfId="2260" applyNumberFormat="1" applyFont="1" applyFill="1" applyBorder="1" applyAlignment="1">
      <alignment horizontal="center"/>
    </xf>
    <xf numFmtId="0" fontId="11" fillId="0" borderId="0" xfId="815" applyFont="1" applyAlignment="1">
      <alignment horizontal="center"/>
    </xf>
    <xf numFmtId="0" fontId="11" fillId="0" borderId="0" xfId="2260" applyNumberFormat="1" applyFont="1" applyFill="1" applyBorder="1" applyAlignment="1">
      <alignment horizontal="center" vertical="top"/>
    </xf>
    <xf numFmtId="0" fontId="11" fillId="0" borderId="0" xfId="2260" applyNumberFormat="1" applyFont="1" applyFill="1" applyBorder="1" applyAlignment="1">
      <alignment horizontal="left" vertical="top" wrapText="1"/>
    </xf>
    <xf numFmtId="0" fontId="0" fillId="0" borderId="0" xfId="0" applyFont="1" applyAlignment="1">
      <alignment vertical="top"/>
    </xf>
    <xf numFmtId="0" fontId="11" fillId="0" borderId="0" xfId="2261" applyNumberFormat="1" applyFont="1" applyFill="1" applyBorder="1" applyAlignment="1">
      <alignment vertical="top" wrapText="1"/>
    </xf>
    <xf numFmtId="164" fontId="11" fillId="0" borderId="0" xfId="2262" applyNumberFormat="1" applyFont="1" applyFill="1"/>
    <xf numFmtId="0" fontId="11" fillId="0" borderId="0" xfId="2260" applyNumberFormat="1" applyFont="1" applyFill="1" applyBorder="1" applyAlignment="1">
      <alignment vertical="top"/>
    </xf>
    <xf numFmtId="0" fontId="0" fillId="0" borderId="0" xfId="0" applyFont="1" applyAlignment="1">
      <alignment vertical="top" wrapText="1"/>
    </xf>
    <xf numFmtId="0" fontId="0" fillId="0" borderId="0" xfId="0" applyFont="1" applyAlignment="1"/>
    <xf numFmtId="0" fontId="5" fillId="0" borderId="0" xfId="2260" applyNumberFormat="1" applyFont="1" applyFill="1" applyBorder="1" applyAlignment="1">
      <alignment vertical="top" wrapText="1"/>
    </xf>
    <xf numFmtId="0" fontId="5" fillId="0" borderId="0" xfId="0" applyFont="1" applyAlignment="1">
      <alignment horizontal="left" vertical="top" wrapText="1"/>
    </xf>
    <xf numFmtId="0" fontId="0" fillId="0" borderId="0" xfId="0" applyFont="1" applyAlignment="1">
      <alignment horizontal="center"/>
    </xf>
    <xf numFmtId="0" fontId="0" fillId="0" borderId="0" xfId="0" applyFont="1"/>
    <xf numFmtId="0" fontId="5" fillId="0" borderId="0" xfId="0" applyFont="1" applyAlignment="1">
      <alignment horizontal="justify"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justify" wrapText="1"/>
    </xf>
    <xf numFmtId="0" fontId="5" fillId="0" borderId="0" xfId="2223" applyNumberFormat="1" applyFont="1" applyFill="1" applyAlignment="1">
      <alignment horizontal="justify" vertical="top" wrapText="1"/>
    </xf>
    <xf numFmtId="49" fontId="14" fillId="0" borderId="0" xfId="2260" applyNumberFormat="1" applyFont="1" applyFill="1" applyAlignment="1">
      <alignment horizontal="justify" vertical="top" wrapText="1"/>
    </xf>
    <xf numFmtId="0" fontId="11" fillId="0" borderId="0" xfId="2223" applyNumberFormat="1" applyFont="1" applyFill="1" applyAlignment="1">
      <alignment horizontal="center" vertical="top"/>
    </xf>
    <xf numFmtId="0" fontId="11" fillId="0" borderId="0" xfId="2223" applyNumberFormat="1" applyFont="1" applyFill="1" applyAlignment="1">
      <alignment horizontal="center"/>
    </xf>
    <xf numFmtId="0" fontId="27" fillId="0" borderId="0" xfId="0" applyFont="1" applyAlignment="1">
      <alignment vertical="top" wrapText="1"/>
    </xf>
    <xf numFmtId="16" fontId="11" fillId="0" borderId="0" xfId="2218" applyNumberFormat="1" applyFont="1" applyFill="1" applyAlignment="1">
      <alignment horizontal="center" vertical="top"/>
    </xf>
    <xf numFmtId="49" fontId="56" fillId="0" borderId="0" xfId="2260" applyNumberFormat="1" applyFont="1" applyFill="1" applyBorder="1" applyAlignment="1">
      <alignment horizontal="left" vertical="justify" wrapText="1"/>
    </xf>
    <xf numFmtId="4" fontId="11" fillId="0" borderId="0" xfId="2218" applyNumberFormat="1" applyFont="1" applyFill="1" applyAlignment="1"/>
    <xf numFmtId="4" fontId="11" fillId="0" borderId="0" xfId="3213" applyNumberFormat="1" applyFont="1" applyFill="1" applyBorder="1" applyAlignment="1"/>
    <xf numFmtId="0" fontId="13" fillId="19" borderId="19" xfId="2260" applyFont="1" applyFill="1" applyBorder="1" applyAlignment="1">
      <alignment wrapText="1"/>
    </xf>
    <xf numFmtId="0" fontId="56" fillId="0" borderId="0" xfId="2225" applyFont="1" applyFill="1" applyAlignment="1">
      <alignment vertical="top" wrapText="1"/>
    </xf>
    <xf numFmtId="0" fontId="0" fillId="0" borderId="0" xfId="0" applyFont="1" applyAlignment="1">
      <alignment horizontal="left" vertical="top" wrapText="1"/>
    </xf>
    <xf numFmtId="0" fontId="11" fillId="0" borderId="0" xfId="397" applyFont="1" applyAlignment="1">
      <alignment horizontal="left" vertical="top" wrapText="1"/>
    </xf>
    <xf numFmtId="0" fontId="23" fillId="0" borderId="0" xfId="2260" applyFont="1" applyFill="1" applyAlignment="1">
      <alignment horizontal="left" vertical="top" wrapText="1"/>
    </xf>
    <xf numFmtId="0" fontId="0" fillId="0" borderId="0" xfId="0"/>
    <xf numFmtId="0" fontId="23" fillId="0" borderId="0" xfId="0" applyFont="1" applyAlignment="1">
      <alignment horizontal="left" vertical="top" wrapText="1"/>
    </xf>
    <xf numFmtId="0" fontId="23" fillId="0" borderId="0" xfId="0" applyFont="1" applyAlignment="1">
      <alignment horizontal="justify" vertical="top" wrapText="1"/>
    </xf>
    <xf numFmtId="0" fontId="98" fillId="0" borderId="0" xfId="3215" applyFont="1" applyFill="1" applyAlignment="1">
      <alignment horizontal="center" vertical="top" wrapText="1"/>
    </xf>
    <xf numFmtId="0" fontId="98" fillId="0" borderId="0" xfId="3215" applyFont="1" applyAlignment="1">
      <alignment horizontal="center" wrapText="1"/>
    </xf>
    <xf numFmtId="4" fontId="100" fillId="0" borderId="0" xfId="3215" applyNumberFormat="1" applyFont="1" applyAlignment="1">
      <alignment horizontal="center" wrapText="1"/>
    </xf>
    <xf numFmtId="0" fontId="98" fillId="0" borderId="0" xfId="3215" applyFont="1" applyFill="1" applyAlignment="1">
      <alignment horizontal="justify" vertical="top" wrapText="1"/>
    </xf>
    <xf numFmtId="4" fontId="30" fillId="0" borderId="0" xfId="2666" applyFont="1" applyFill="1" applyBorder="1" applyAlignment="1">
      <alignment horizontal="center"/>
    </xf>
    <xf numFmtId="4" fontId="79" fillId="0" borderId="0" xfId="2666" applyFont="1" applyFill="1" applyBorder="1" applyAlignment="1">
      <alignment horizontal="center"/>
    </xf>
    <xf numFmtId="0" fontId="84" fillId="0" borderId="25" xfId="2591" applyNumberFormat="1" applyFont="1" applyFill="1" applyBorder="1" applyAlignment="1" applyProtection="1">
      <alignment horizontal="center" vertical="center"/>
    </xf>
    <xf numFmtId="0" fontId="84" fillId="0" borderId="26" xfId="2591" applyNumberFormat="1" applyFont="1" applyFill="1" applyBorder="1" applyAlignment="1" applyProtection="1">
      <alignment horizontal="center" vertical="center"/>
    </xf>
    <xf numFmtId="0" fontId="84" fillId="0" borderId="27" xfId="2591" applyNumberFormat="1" applyFont="1" applyFill="1" applyBorder="1" applyAlignment="1" applyProtection="1">
      <alignment horizontal="center" vertical="center"/>
    </xf>
    <xf numFmtId="0" fontId="85" fillId="0" borderId="28" xfId="2591" applyNumberFormat="1" applyFont="1" applyFill="1" applyBorder="1" applyAlignment="1" applyProtection="1">
      <alignment horizontal="center" vertical="center"/>
    </xf>
    <xf numFmtId="0" fontId="85" fillId="0" borderId="12" xfId="2591" applyNumberFormat="1" applyFont="1" applyFill="1" applyBorder="1" applyAlignment="1" applyProtection="1">
      <alignment horizontal="center" vertical="center"/>
    </xf>
    <xf numFmtId="0" fontId="86" fillId="0" borderId="21" xfId="2591" applyNumberFormat="1" applyFont="1" applyFill="1" applyBorder="1" applyAlignment="1" applyProtection="1">
      <alignment horizontal="center" vertical="center"/>
    </xf>
    <xf numFmtId="0" fontId="86" fillId="0" borderId="20" xfId="2591" applyNumberFormat="1" applyFont="1" applyFill="1" applyBorder="1" applyAlignment="1" applyProtection="1">
      <alignment horizontal="center" vertical="center"/>
    </xf>
    <xf numFmtId="49" fontId="28" fillId="0" borderId="0" xfId="0" applyNumberFormat="1" applyFont="1" applyFill="1" applyAlignment="1">
      <alignment horizontal="left" vertical="top" wrapText="1"/>
    </xf>
    <xf numFmtId="49" fontId="88" fillId="0" borderId="0" xfId="0" applyNumberFormat="1" applyFont="1" applyFill="1" applyAlignment="1">
      <alignment horizontal="center"/>
    </xf>
    <xf numFmtId="49" fontId="87" fillId="0" borderId="0" xfId="0" applyNumberFormat="1" applyFont="1" applyFill="1" applyAlignment="1">
      <alignment horizontal="center" vertical="center" wrapText="1"/>
    </xf>
    <xf numFmtId="49" fontId="87" fillId="0" borderId="0" xfId="0" applyNumberFormat="1" applyFont="1" applyFill="1" applyAlignment="1">
      <alignment horizontal="center" vertical="center"/>
    </xf>
    <xf numFmtId="49" fontId="69" fillId="0" borderId="0" xfId="0" applyNumberFormat="1" applyFont="1" applyFill="1" applyAlignment="1">
      <alignment horizontal="center"/>
    </xf>
    <xf numFmtId="0" fontId="13" fillId="0" borderId="11" xfId="0" applyFont="1" applyFill="1" applyBorder="1" applyAlignment="1">
      <alignment horizontal="left" vertical="top"/>
    </xf>
    <xf numFmtId="0" fontId="13" fillId="0" borderId="19" xfId="0" applyFont="1" applyFill="1" applyBorder="1" applyAlignment="1">
      <alignment horizontal="left" vertical="top"/>
    </xf>
    <xf numFmtId="2" fontId="21" fillId="0" borderId="10" xfId="2237" applyNumberFormat="1" applyFont="1" applyFill="1" applyBorder="1" applyAlignment="1">
      <alignment horizontal="center" vertical="top" wrapText="1"/>
    </xf>
    <xf numFmtId="2" fontId="21" fillId="0" borderId="11" xfId="2237" applyNumberFormat="1" applyFont="1" applyFill="1" applyBorder="1" applyAlignment="1">
      <alignment horizontal="center" vertical="top" wrapText="1"/>
    </xf>
    <xf numFmtId="2" fontId="21" fillId="0" borderId="19" xfId="2237" applyNumberFormat="1" applyFont="1" applyFill="1" applyBorder="1" applyAlignment="1">
      <alignment horizontal="center" vertical="top" wrapText="1"/>
    </xf>
    <xf numFmtId="0" fontId="12" fillId="19" borderId="0" xfId="2260" applyFont="1" applyFill="1" applyAlignment="1">
      <alignment horizontal="justify" vertical="top"/>
    </xf>
    <xf numFmtId="0" fontId="11" fillId="19" borderId="0" xfId="2260" applyFont="1" applyFill="1" applyAlignment="1">
      <alignment vertical="top"/>
    </xf>
    <xf numFmtId="0" fontId="12" fillId="19" borderId="18" xfId="2260" applyNumberFormat="1" applyFont="1" applyFill="1" applyBorder="1" applyAlignment="1">
      <alignment horizontal="justify"/>
    </xf>
    <xf numFmtId="0" fontId="12" fillId="19" borderId="18" xfId="2260" applyNumberFormat="1" applyFont="1" applyFill="1" applyBorder="1" applyAlignment="1"/>
    <xf numFmtId="2" fontId="21" fillId="0" borderId="10" xfId="2237" applyNumberFormat="1" applyFont="1" applyFill="1" applyBorder="1" applyAlignment="1">
      <alignment horizontal="center" wrapText="1"/>
    </xf>
    <xf numFmtId="2" fontId="21" fillId="0" borderId="11" xfId="2237" applyNumberFormat="1" applyFont="1" applyFill="1" applyBorder="1" applyAlignment="1">
      <alignment horizontal="center" wrapText="1"/>
    </xf>
    <xf numFmtId="2" fontId="21" fillId="0" borderId="19" xfId="2237" applyNumberFormat="1" applyFont="1" applyFill="1" applyBorder="1" applyAlignment="1">
      <alignment horizontal="center" wrapText="1"/>
    </xf>
    <xf numFmtId="0" fontId="12" fillId="0" borderId="0" xfId="2260" applyNumberFormat="1" applyFont="1" applyFill="1" applyAlignment="1">
      <alignment horizontal="left" vertical="top" wrapText="1"/>
    </xf>
    <xf numFmtId="0" fontId="58" fillId="0" borderId="10" xfId="2237" applyFont="1" applyFill="1" applyBorder="1" applyAlignment="1">
      <alignment horizontal="center" vertical="center" wrapText="1"/>
    </xf>
    <xf numFmtId="0" fontId="58" fillId="0" borderId="11" xfId="2237" applyFont="1" applyFill="1" applyBorder="1" applyAlignment="1">
      <alignment horizontal="center" vertical="center" wrapText="1"/>
    </xf>
    <xf numFmtId="0" fontId="58" fillId="0" borderId="19" xfId="2237" applyFont="1" applyFill="1" applyBorder="1" applyAlignment="1">
      <alignment horizontal="center" vertical="center" wrapText="1"/>
    </xf>
    <xf numFmtId="0" fontId="28" fillId="0" borderId="11" xfId="2218" applyNumberFormat="1" applyFont="1" applyFill="1" applyBorder="1" applyAlignment="1">
      <alignment vertical="top"/>
    </xf>
    <xf numFmtId="164" fontId="11" fillId="0" borderId="11" xfId="2218" applyNumberFormat="1" applyFont="1" applyFill="1" applyBorder="1" applyAlignment="1"/>
    <xf numFmtId="49" fontId="28" fillId="0" borderId="11" xfId="2218" applyNumberFormat="1" applyFont="1" applyFill="1" applyBorder="1" applyAlignment="1">
      <alignment horizontal="left" wrapText="1"/>
    </xf>
    <xf numFmtId="0" fontId="0" fillId="0" borderId="0" xfId="0" applyAlignment="1">
      <alignment wrapText="1"/>
    </xf>
    <xf numFmtId="0" fontId="0" fillId="0" borderId="0" xfId="0"/>
    <xf numFmtId="164" fontId="28" fillId="0" borderId="16" xfId="2260" applyNumberFormat="1" applyFont="1" applyFill="1" applyBorder="1" applyAlignment="1">
      <alignment horizontal="left" vertical="center" wrapText="1"/>
    </xf>
    <xf numFmtId="164" fontId="28" fillId="0" borderId="17" xfId="2260" applyNumberFormat="1" applyFont="1" applyFill="1" applyBorder="1" applyAlignment="1">
      <alignment horizontal="left" vertical="center" wrapText="1"/>
    </xf>
    <xf numFmtId="2" fontId="0" fillId="0" borderId="11" xfId="0" applyNumberFormat="1" applyBorder="1"/>
    <xf numFmtId="0" fontId="28" fillId="0" borderId="24"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2" fontId="0" fillId="0" borderId="0" xfId="0" applyNumberFormat="1"/>
    <xf numFmtId="4" fontId="0" fillId="0" borderId="0" xfId="0" applyNumberFormat="1"/>
    <xf numFmtId="4" fontId="0" fillId="0" borderId="18" xfId="0" applyNumberFormat="1" applyBorder="1"/>
    <xf numFmtId="0" fontId="0" fillId="0" borderId="18" xfId="0" applyBorder="1"/>
    <xf numFmtId="2" fontId="0" fillId="0" borderId="18" xfId="0" applyNumberFormat="1" applyBorder="1"/>
    <xf numFmtId="0" fontId="35" fillId="0" borderId="18" xfId="2260" applyFont="1" applyBorder="1" applyAlignment="1">
      <alignment horizontal="left" vertical="top" wrapText="1"/>
    </xf>
  </cellXfs>
  <cellStyles count="3385">
    <cellStyle name="1. br.stavke" xfId="1"/>
    <cellStyle name="1. br.stavke 10" xfId="2"/>
    <cellStyle name="1. br.stavke 10 10" xfId="3"/>
    <cellStyle name="1. br.stavke 10 11" xfId="4"/>
    <cellStyle name="1. br.stavke 10 12" xfId="5"/>
    <cellStyle name="1. br.stavke 10 13" xfId="6"/>
    <cellStyle name="1. br.stavke 10 14" xfId="7"/>
    <cellStyle name="1. br.stavke 10 15" xfId="8"/>
    <cellStyle name="1. br.stavke 10 16" xfId="9"/>
    <cellStyle name="1. br.stavke 10 17" xfId="10"/>
    <cellStyle name="1. br.stavke 10 18" xfId="11"/>
    <cellStyle name="1. br.stavke 10 19" xfId="12"/>
    <cellStyle name="1. br.stavke 10 2" xfId="13"/>
    <cellStyle name="1. br.stavke 10 20" xfId="14"/>
    <cellStyle name="1. br.stavke 10 21" xfId="15"/>
    <cellStyle name="1. br.stavke 10 22" xfId="16"/>
    <cellStyle name="1. br.stavke 10 23" xfId="17"/>
    <cellStyle name="1. br.stavke 10 24" xfId="18"/>
    <cellStyle name="1. br.stavke 10 25" xfId="19"/>
    <cellStyle name="1. br.stavke 10 26" xfId="20"/>
    <cellStyle name="1. br.stavke 10 27" xfId="21"/>
    <cellStyle name="1. br.stavke 10 28" xfId="22"/>
    <cellStyle name="1. br.stavke 10 29" xfId="23"/>
    <cellStyle name="1. br.stavke 10 3" xfId="24"/>
    <cellStyle name="1. br.stavke 10 30" xfId="25"/>
    <cellStyle name="1. br.stavke 10 31" xfId="26"/>
    <cellStyle name="1. br.stavke 10 32" xfId="27"/>
    <cellStyle name="1. br.stavke 10 4" xfId="28"/>
    <cellStyle name="1. br.stavke 10 5" xfId="29"/>
    <cellStyle name="1. br.stavke 10 6" xfId="30"/>
    <cellStyle name="1. br.stavke 10 7" xfId="31"/>
    <cellStyle name="1. br.stavke 10 8" xfId="32"/>
    <cellStyle name="1. br.stavke 10 9" xfId="33"/>
    <cellStyle name="1. br.stavke 11" xfId="34"/>
    <cellStyle name="1. br.stavke 11 10" xfId="35"/>
    <cellStyle name="1. br.stavke 11 11" xfId="36"/>
    <cellStyle name="1. br.stavke 11 12" xfId="37"/>
    <cellStyle name="1. br.stavke 11 13" xfId="38"/>
    <cellStyle name="1. br.stavke 11 14" xfId="39"/>
    <cellStyle name="1. br.stavke 11 15" xfId="40"/>
    <cellStyle name="1. br.stavke 11 16" xfId="41"/>
    <cellStyle name="1. br.stavke 11 17" xfId="42"/>
    <cellStyle name="1. br.stavke 11 18" xfId="43"/>
    <cellStyle name="1. br.stavke 11 19" xfId="44"/>
    <cellStyle name="1. br.stavke 11 2" xfId="45"/>
    <cellStyle name="1. br.stavke 11 20" xfId="46"/>
    <cellStyle name="1. br.stavke 11 21" xfId="47"/>
    <cellStyle name="1. br.stavke 11 22" xfId="48"/>
    <cellStyle name="1. br.stavke 11 23" xfId="49"/>
    <cellStyle name="1. br.stavke 11 24" xfId="50"/>
    <cellStyle name="1. br.stavke 11 25" xfId="51"/>
    <cellStyle name="1. br.stavke 11 26" xfId="52"/>
    <cellStyle name="1. br.stavke 11 27" xfId="53"/>
    <cellStyle name="1. br.stavke 11 28" xfId="54"/>
    <cellStyle name="1. br.stavke 11 29" xfId="55"/>
    <cellStyle name="1. br.stavke 11 3" xfId="56"/>
    <cellStyle name="1. br.stavke 11 30" xfId="57"/>
    <cellStyle name="1. br.stavke 11 31" xfId="58"/>
    <cellStyle name="1. br.stavke 11 32" xfId="59"/>
    <cellStyle name="1. br.stavke 11 4" xfId="60"/>
    <cellStyle name="1. br.stavke 11 5" xfId="61"/>
    <cellStyle name="1. br.stavke 11 6" xfId="62"/>
    <cellStyle name="1. br.stavke 11 7" xfId="63"/>
    <cellStyle name="1. br.stavke 11 8" xfId="64"/>
    <cellStyle name="1. br.stavke 11 9" xfId="65"/>
    <cellStyle name="1. br.stavke 12" xfId="66"/>
    <cellStyle name="1. br.stavke 12 10" xfId="67"/>
    <cellStyle name="1. br.stavke 12 11" xfId="68"/>
    <cellStyle name="1. br.stavke 12 12" xfId="69"/>
    <cellStyle name="1. br.stavke 12 13" xfId="70"/>
    <cellStyle name="1. br.stavke 12 14" xfId="71"/>
    <cellStyle name="1. br.stavke 12 15" xfId="72"/>
    <cellStyle name="1. br.stavke 12 16" xfId="73"/>
    <cellStyle name="1. br.stavke 12 17" xfId="74"/>
    <cellStyle name="1. br.stavke 12 18" xfId="75"/>
    <cellStyle name="1. br.stavke 12 19" xfId="76"/>
    <cellStyle name="1. br.stavke 12 2" xfId="77"/>
    <cellStyle name="1. br.stavke 12 20" xfId="78"/>
    <cellStyle name="1. br.stavke 12 21" xfId="79"/>
    <cellStyle name="1. br.stavke 12 22" xfId="80"/>
    <cellStyle name="1. br.stavke 12 23" xfId="81"/>
    <cellStyle name="1. br.stavke 12 24" xfId="82"/>
    <cellStyle name="1. br.stavke 12 25" xfId="83"/>
    <cellStyle name="1. br.stavke 12 26" xfId="84"/>
    <cellStyle name="1. br.stavke 12 27" xfId="85"/>
    <cellStyle name="1. br.stavke 12 28" xfId="86"/>
    <cellStyle name="1. br.stavke 12 29" xfId="87"/>
    <cellStyle name="1. br.stavke 12 3" xfId="88"/>
    <cellStyle name="1. br.stavke 12 30" xfId="89"/>
    <cellStyle name="1. br.stavke 12 31" xfId="90"/>
    <cellStyle name="1. br.stavke 12 32" xfId="91"/>
    <cellStyle name="1. br.stavke 12 4" xfId="92"/>
    <cellStyle name="1. br.stavke 12 5" xfId="93"/>
    <cellStyle name="1. br.stavke 12 6" xfId="94"/>
    <cellStyle name="1. br.stavke 12 7" xfId="95"/>
    <cellStyle name="1. br.stavke 12 8" xfId="96"/>
    <cellStyle name="1. br.stavke 12 9" xfId="97"/>
    <cellStyle name="1. br.stavke 13" xfId="98"/>
    <cellStyle name="1. br.stavke 13 10" xfId="99"/>
    <cellStyle name="1. br.stavke 13 11" xfId="100"/>
    <cellStyle name="1. br.stavke 13 12" xfId="101"/>
    <cellStyle name="1. br.stavke 13 13" xfId="102"/>
    <cellStyle name="1. br.stavke 13 14" xfId="103"/>
    <cellStyle name="1. br.stavke 13 15" xfId="104"/>
    <cellStyle name="1. br.stavke 13 16" xfId="105"/>
    <cellStyle name="1. br.stavke 13 17" xfId="106"/>
    <cellStyle name="1. br.stavke 13 18" xfId="107"/>
    <cellStyle name="1. br.stavke 13 19" xfId="108"/>
    <cellStyle name="1. br.stavke 13 2" xfId="109"/>
    <cellStyle name="1. br.stavke 13 20" xfId="110"/>
    <cellStyle name="1. br.stavke 13 21" xfId="111"/>
    <cellStyle name="1. br.stavke 13 22" xfId="112"/>
    <cellStyle name="1. br.stavke 13 23" xfId="113"/>
    <cellStyle name="1. br.stavke 13 24" xfId="114"/>
    <cellStyle name="1. br.stavke 13 25" xfId="115"/>
    <cellStyle name="1. br.stavke 13 26" xfId="116"/>
    <cellStyle name="1. br.stavke 13 27" xfId="117"/>
    <cellStyle name="1. br.stavke 13 28" xfId="118"/>
    <cellStyle name="1. br.stavke 13 29" xfId="119"/>
    <cellStyle name="1. br.stavke 13 3" xfId="120"/>
    <cellStyle name="1. br.stavke 13 30" xfId="121"/>
    <cellStyle name="1. br.stavke 13 31" xfId="122"/>
    <cellStyle name="1. br.stavke 13 32" xfId="123"/>
    <cellStyle name="1. br.stavke 13 4" xfId="124"/>
    <cellStyle name="1. br.stavke 13 5" xfId="125"/>
    <cellStyle name="1. br.stavke 13 6" xfId="126"/>
    <cellStyle name="1. br.stavke 13 7" xfId="127"/>
    <cellStyle name="1. br.stavke 13 8" xfId="128"/>
    <cellStyle name="1. br.stavke 13 9" xfId="129"/>
    <cellStyle name="1. br.stavke 14" xfId="3376"/>
    <cellStyle name="1. br.stavke 2" xfId="130"/>
    <cellStyle name="1. br.stavke 2 10" xfId="131"/>
    <cellStyle name="1. br.stavke 2 11" xfId="132"/>
    <cellStyle name="1. br.stavke 2 12" xfId="133"/>
    <cellStyle name="1. br.stavke 2 13" xfId="134"/>
    <cellStyle name="1. br.stavke 2 14" xfId="135"/>
    <cellStyle name="1. br.stavke 2 15" xfId="136"/>
    <cellStyle name="1. br.stavke 2 16" xfId="137"/>
    <cellStyle name="1. br.stavke 2 17" xfId="138"/>
    <cellStyle name="1. br.stavke 2 18" xfId="139"/>
    <cellStyle name="1. br.stavke 2 19" xfId="140"/>
    <cellStyle name="1. br.stavke 2 2" xfId="141"/>
    <cellStyle name="1. br.stavke 2 20" xfId="142"/>
    <cellStyle name="1. br.stavke 2 21" xfId="143"/>
    <cellStyle name="1. br.stavke 2 22" xfId="144"/>
    <cellStyle name="1. br.stavke 2 23" xfId="145"/>
    <cellStyle name="1. br.stavke 2 24" xfId="146"/>
    <cellStyle name="1. br.stavke 2 25" xfId="147"/>
    <cellStyle name="1. br.stavke 2 26" xfId="148"/>
    <cellStyle name="1. br.stavke 2 27" xfId="149"/>
    <cellStyle name="1. br.stavke 2 28" xfId="150"/>
    <cellStyle name="1. br.stavke 2 29" xfId="151"/>
    <cellStyle name="1. br.stavke 2 3" xfId="152"/>
    <cellStyle name="1. br.stavke 2 30" xfId="153"/>
    <cellStyle name="1. br.stavke 2 31" xfId="154"/>
    <cellStyle name="1. br.stavke 2 32" xfId="155"/>
    <cellStyle name="1. br.stavke 2 4" xfId="156"/>
    <cellStyle name="1. br.stavke 2 5" xfId="157"/>
    <cellStyle name="1. br.stavke 2 6" xfId="158"/>
    <cellStyle name="1. br.stavke 2 7" xfId="159"/>
    <cellStyle name="1. br.stavke 2 8" xfId="160"/>
    <cellStyle name="1. br.stavke 2 9" xfId="161"/>
    <cellStyle name="1. br.stavke 3" xfId="162"/>
    <cellStyle name="1. br.stavke 3 10" xfId="163"/>
    <cellStyle name="1. br.stavke 3 11" xfId="164"/>
    <cellStyle name="1. br.stavke 3 12" xfId="165"/>
    <cellStyle name="1. br.stavke 3 13" xfId="166"/>
    <cellStyle name="1. br.stavke 3 14" xfId="167"/>
    <cellStyle name="1. br.stavke 3 15" xfId="168"/>
    <cellStyle name="1. br.stavke 3 16" xfId="169"/>
    <cellStyle name="1. br.stavke 3 17" xfId="170"/>
    <cellStyle name="1. br.stavke 3 18" xfId="171"/>
    <cellStyle name="1. br.stavke 3 19" xfId="172"/>
    <cellStyle name="1. br.stavke 3 2" xfId="173"/>
    <cellStyle name="1. br.stavke 3 20" xfId="174"/>
    <cellStyle name="1. br.stavke 3 21" xfId="175"/>
    <cellStyle name="1. br.stavke 3 22" xfId="176"/>
    <cellStyle name="1. br.stavke 3 23" xfId="177"/>
    <cellStyle name="1. br.stavke 3 24" xfId="178"/>
    <cellStyle name="1. br.stavke 3 25" xfId="179"/>
    <cellStyle name="1. br.stavke 3 26" xfId="180"/>
    <cellStyle name="1. br.stavke 3 27" xfId="181"/>
    <cellStyle name="1. br.stavke 3 28" xfId="182"/>
    <cellStyle name="1. br.stavke 3 29" xfId="183"/>
    <cellStyle name="1. br.stavke 3 3" xfId="184"/>
    <cellStyle name="1. br.stavke 3 30" xfId="185"/>
    <cellStyle name="1. br.stavke 3 31" xfId="186"/>
    <cellStyle name="1. br.stavke 3 32" xfId="187"/>
    <cellStyle name="1. br.stavke 3 4" xfId="188"/>
    <cellStyle name="1. br.stavke 3 5" xfId="189"/>
    <cellStyle name="1. br.stavke 3 6" xfId="190"/>
    <cellStyle name="1. br.stavke 3 7" xfId="191"/>
    <cellStyle name="1. br.stavke 3 8" xfId="192"/>
    <cellStyle name="1. br.stavke 3 9" xfId="193"/>
    <cellStyle name="1. br.stavke 4" xfId="194"/>
    <cellStyle name="1. br.stavke 4 10" xfId="195"/>
    <cellStyle name="1. br.stavke 4 11" xfId="196"/>
    <cellStyle name="1. br.stavke 4 12" xfId="197"/>
    <cellStyle name="1. br.stavke 4 13" xfId="198"/>
    <cellStyle name="1. br.stavke 4 14" xfId="199"/>
    <cellStyle name="1. br.stavke 4 15" xfId="200"/>
    <cellStyle name="1. br.stavke 4 16" xfId="201"/>
    <cellStyle name="1. br.stavke 4 17" xfId="202"/>
    <cellStyle name="1. br.stavke 4 18" xfId="203"/>
    <cellStyle name="1. br.stavke 4 19" xfId="204"/>
    <cellStyle name="1. br.stavke 4 2" xfId="205"/>
    <cellStyle name="1. br.stavke 4 20" xfId="206"/>
    <cellStyle name="1. br.stavke 4 21" xfId="207"/>
    <cellStyle name="1. br.stavke 4 22" xfId="208"/>
    <cellStyle name="1. br.stavke 4 23" xfId="209"/>
    <cellStyle name="1. br.stavke 4 24" xfId="210"/>
    <cellStyle name="1. br.stavke 4 25" xfId="211"/>
    <cellStyle name="1. br.stavke 4 26" xfId="212"/>
    <cellStyle name="1. br.stavke 4 27" xfId="213"/>
    <cellStyle name="1. br.stavke 4 28" xfId="214"/>
    <cellStyle name="1. br.stavke 4 29" xfId="215"/>
    <cellStyle name="1. br.stavke 4 3" xfId="216"/>
    <cellStyle name="1. br.stavke 4 30" xfId="217"/>
    <cellStyle name="1. br.stavke 4 31" xfId="218"/>
    <cellStyle name="1. br.stavke 4 32" xfId="219"/>
    <cellStyle name="1. br.stavke 4 4" xfId="220"/>
    <cellStyle name="1. br.stavke 4 5" xfId="221"/>
    <cellStyle name="1. br.stavke 4 6" xfId="222"/>
    <cellStyle name="1. br.stavke 4 7" xfId="223"/>
    <cellStyle name="1. br.stavke 4 8" xfId="224"/>
    <cellStyle name="1. br.stavke 4 9" xfId="225"/>
    <cellStyle name="1. br.stavke 5" xfId="226"/>
    <cellStyle name="1. br.stavke 5 10" xfId="227"/>
    <cellStyle name="1. br.stavke 5 11" xfId="228"/>
    <cellStyle name="1. br.stavke 5 12" xfId="229"/>
    <cellStyle name="1. br.stavke 5 13" xfId="230"/>
    <cellStyle name="1. br.stavke 5 14" xfId="231"/>
    <cellStyle name="1. br.stavke 5 15" xfId="232"/>
    <cellStyle name="1. br.stavke 5 16" xfId="233"/>
    <cellStyle name="1. br.stavke 5 17" xfId="234"/>
    <cellStyle name="1. br.stavke 5 18" xfId="235"/>
    <cellStyle name="1. br.stavke 5 19" xfId="236"/>
    <cellStyle name="1. br.stavke 5 2" xfId="237"/>
    <cellStyle name="1. br.stavke 5 20" xfId="238"/>
    <cellStyle name="1. br.stavke 5 21" xfId="239"/>
    <cellStyle name="1. br.stavke 5 22" xfId="240"/>
    <cellStyle name="1. br.stavke 5 23" xfId="241"/>
    <cellStyle name="1. br.stavke 5 24" xfId="242"/>
    <cellStyle name="1. br.stavke 5 25" xfId="243"/>
    <cellStyle name="1. br.stavke 5 26" xfId="244"/>
    <cellStyle name="1. br.stavke 5 27" xfId="245"/>
    <cellStyle name="1. br.stavke 5 28" xfId="246"/>
    <cellStyle name="1. br.stavke 5 29" xfId="247"/>
    <cellStyle name="1. br.stavke 5 3" xfId="248"/>
    <cellStyle name="1. br.stavke 5 30" xfId="249"/>
    <cellStyle name="1. br.stavke 5 31" xfId="250"/>
    <cellStyle name="1. br.stavke 5 32" xfId="251"/>
    <cellStyle name="1. br.stavke 5 4" xfId="252"/>
    <cellStyle name="1. br.stavke 5 5" xfId="253"/>
    <cellStyle name="1. br.stavke 5 6" xfId="254"/>
    <cellStyle name="1. br.stavke 5 7" xfId="255"/>
    <cellStyle name="1. br.stavke 5 8" xfId="256"/>
    <cellStyle name="1. br.stavke 5 9" xfId="257"/>
    <cellStyle name="1. br.stavke 6" xfId="258"/>
    <cellStyle name="1. br.stavke 6 10" xfId="259"/>
    <cellStyle name="1. br.stavke 6 11" xfId="260"/>
    <cellStyle name="1. br.stavke 6 12" xfId="261"/>
    <cellStyle name="1. br.stavke 6 13" xfId="262"/>
    <cellStyle name="1. br.stavke 6 14" xfId="263"/>
    <cellStyle name="1. br.stavke 6 15" xfId="264"/>
    <cellStyle name="1. br.stavke 6 16" xfId="265"/>
    <cellStyle name="1. br.stavke 6 17" xfId="266"/>
    <cellStyle name="1. br.stavke 6 18" xfId="267"/>
    <cellStyle name="1. br.stavke 6 19" xfId="268"/>
    <cellStyle name="1. br.stavke 6 2" xfId="269"/>
    <cellStyle name="1. br.stavke 6 20" xfId="270"/>
    <cellStyle name="1. br.stavke 6 21" xfId="271"/>
    <cellStyle name="1. br.stavke 6 22" xfId="272"/>
    <cellStyle name="1. br.stavke 6 23" xfId="273"/>
    <cellStyle name="1. br.stavke 6 24" xfId="274"/>
    <cellStyle name="1. br.stavke 6 25" xfId="275"/>
    <cellStyle name="1. br.stavke 6 26" xfId="276"/>
    <cellStyle name="1. br.stavke 6 27" xfId="277"/>
    <cellStyle name="1. br.stavke 6 28" xfId="278"/>
    <cellStyle name="1. br.stavke 6 29" xfId="279"/>
    <cellStyle name="1. br.stavke 6 3" xfId="280"/>
    <cellStyle name="1. br.stavke 6 30" xfId="281"/>
    <cellStyle name="1. br.stavke 6 31" xfId="282"/>
    <cellStyle name="1. br.stavke 6 32" xfId="283"/>
    <cellStyle name="1. br.stavke 6 4" xfId="284"/>
    <cellStyle name="1. br.stavke 6 5" xfId="285"/>
    <cellStyle name="1. br.stavke 6 6" xfId="286"/>
    <cellStyle name="1. br.stavke 6 7" xfId="287"/>
    <cellStyle name="1. br.stavke 6 8" xfId="288"/>
    <cellStyle name="1. br.stavke 6 9" xfId="289"/>
    <cellStyle name="1. br.stavke 7" xfId="290"/>
    <cellStyle name="1. br.stavke 7 10" xfId="291"/>
    <cellStyle name="1. br.stavke 7 11" xfId="292"/>
    <cellStyle name="1. br.stavke 7 12" xfId="293"/>
    <cellStyle name="1. br.stavke 7 13" xfId="294"/>
    <cellStyle name="1. br.stavke 7 14" xfId="295"/>
    <cellStyle name="1. br.stavke 7 15" xfId="296"/>
    <cellStyle name="1. br.stavke 7 16" xfId="297"/>
    <cellStyle name="1. br.stavke 7 17" xfId="298"/>
    <cellStyle name="1. br.stavke 7 18" xfId="299"/>
    <cellStyle name="1. br.stavke 7 19" xfId="300"/>
    <cellStyle name="1. br.stavke 7 2" xfId="301"/>
    <cellStyle name="1. br.stavke 7 20" xfId="302"/>
    <cellStyle name="1. br.stavke 7 21" xfId="303"/>
    <cellStyle name="1. br.stavke 7 22" xfId="304"/>
    <cellStyle name="1. br.stavke 7 23" xfId="305"/>
    <cellStyle name="1. br.stavke 7 24" xfId="306"/>
    <cellStyle name="1. br.stavke 7 25" xfId="307"/>
    <cellStyle name="1. br.stavke 7 26" xfId="308"/>
    <cellStyle name="1. br.stavke 7 27" xfId="309"/>
    <cellStyle name="1. br.stavke 7 28" xfId="310"/>
    <cellStyle name="1. br.stavke 7 29" xfId="311"/>
    <cellStyle name="1. br.stavke 7 3" xfId="312"/>
    <cellStyle name="1. br.stavke 7 30" xfId="313"/>
    <cellStyle name="1. br.stavke 7 31" xfId="314"/>
    <cellStyle name="1. br.stavke 7 32" xfId="315"/>
    <cellStyle name="1. br.stavke 7 4" xfId="316"/>
    <cellStyle name="1. br.stavke 7 5" xfId="317"/>
    <cellStyle name="1. br.stavke 7 6" xfId="318"/>
    <cellStyle name="1. br.stavke 7 7" xfId="319"/>
    <cellStyle name="1. br.stavke 7 8" xfId="320"/>
    <cellStyle name="1. br.stavke 7 9" xfId="321"/>
    <cellStyle name="1. br.stavke 8" xfId="322"/>
    <cellStyle name="1. br.stavke 8 10" xfId="323"/>
    <cellStyle name="1. br.stavke 8 11" xfId="324"/>
    <cellStyle name="1. br.stavke 8 12" xfId="325"/>
    <cellStyle name="1. br.stavke 8 13" xfId="326"/>
    <cellStyle name="1. br.stavke 8 14" xfId="327"/>
    <cellStyle name="1. br.stavke 8 15" xfId="328"/>
    <cellStyle name="1. br.stavke 8 16" xfId="329"/>
    <cellStyle name="1. br.stavke 8 17" xfId="330"/>
    <cellStyle name="1. br.stavke 8 18" xfId="331"/>
    <cellStyle name="1. br.stavke 8 19" xfId="332"/>
    <cellStyle name="1. br.stavke 8 2" xfId="333"/>
    <cellStyle name="1. br.stavke 8 20" xfId="334"/>
    <cellStyle name="1. br.stavke 8 21" xfId="335"/>
    <cellStyle name="1. br.stavke 8 22" xfId="336"/>
    <cellStyle name="1. br.stavke 8 23" xfId="337"/>
    <cellStyle name="1. br.stavke 8 24" xfId="338"/>
    <cellStyle name="1. br.stavke 8 25" xfId="339"/>
    <cellStyle name="1. br.stavke 8 26" xfId="340"/>
    <cellStyle name="1. br.stavke 8 27" xfId="341"/>
    <cellStyle name="1. br.stavke 8 28" xfId="342"/>
    <cellStyle name="1. br.stavke 8 29" xfId="343"/>
    <cellStyle name="1. br.stavke 8 3" xfId="344"/>
    <cellStyle name="1. br.stavke 8 30" xfId="345"/>
    <cellStyle name="1. br.stavke 8 31" xfId="346"/>
    <cellStyle name="1. br.stavke 8 32" xfId="347"/>
    <cellStyle name="1. br.stavke 8 4" xfId="348"/>
    <cellStyle name="1. br.stavke 8 5" xfId="349"/>
    <cellStyle name="1. br.stavke 8 6" xfId="350"/>
    <cellStyle name="1. br.stavke 8 7" xfId="351"/>
    <cellStyle name="1. br.stavke 8 8" xfId="352"/>
    <cellStyle name="1. br.stavke 8 9" xfId="353"/>
    <cellStyle name="1. br.stavke 9" xfId="354"/>
    <cellStyle name="1. br.stavke 9 10" xfId="355"/>
    <cellStyle name="1. br.stavke 9 11" xfId="356"/>
    <cellStyle name="1. br.stavke 9 12" xfId="357"/>
    <cellStyle name="1. br.stavke 9 13" xfId="358"/>
    <cellStyle name="1. br.stavke 9 14" xfId="359"/>
    <cellStyle name="1. br.stavke 9 15" xfId="360"/>
    <cellStyle name="1. br.stavke 9 16" xfId="361"/>
    <cellStyle name="1. br.stavke 9 17" xfId="362"/>
    <cellStyle name="1. br.stavke 9 18" xfId="363"/>
    <cellStyle name="1. br.stavke 9 19" xfId="364"/>
    <cellStyle name="1. br.stavke 9 2" xfId="365"/>
    <cellStyle name="1. br.stavke 9 20" xfId="366"/>
    <cellStyle name="1. br.stavke 9 21" xfId="367"/>
    <cellStyle name="1. br.stavke 9 22" xfId="368"/>
    <cellStyle name="1. br.stavke 9 23" xfId="369"/>
    <cellStyle name="1. br.stavke 9 24" xfId="370"/>
    <cellStyle name="1. br.stavke 9 25" xfId="371"/>
    <cellStyle name="1. br.stavke 9 26" xfId="372"/>
    <cellStyle name="1. br.stavke 9 27" xfId="373"/>
    <cellStyle name="1. br.stavke 9 28" xfId="374"/>
    <cellStyle name="1. br.stavke 9 29" xfId="375"/>
    <cellStyle name="1. br.stavke 9 3" xfId="376"/>
    <cellStyle name="1. br.stavke 9 30" xfId="377"/>
    <cellStyle name="1. br.stavke 9 31" xfId="378"/>
    <cellStyle name="1. br.stavke 9 32" xfId="379"/>
    <cellStyle name="1. br.stavke 9 4" xfId="380"/>
    <cellStyle name="1. br.stavke 9 5" xfId="381"/>
    <cellStyle name="1. br.stavke 9 6" xfId="382"/>
    <cellStyle name="1. br.stavke 9 7" xfId="383"/>
    <cellStyle name="1. br.stavke 9 8" xfId="384"/>
    <cellStyle name="1. br.stavke 9 9" xfId="385"/>
    <cellStyle name="2. Tekst stavke" xfId="386"/>
    <cellStyle name="2. Tekst stavke 10" xfId="387"/>
    <cellStyle name="2. Tekst stavke 11" xfId="388"/>
    <cellStyle name="2. Tekst stavke 12" xfId="389"/>
    <cellStyle name="2. Tekst stavke 13" xfId="390"/>
    <cellStyle name="2. Tekst stavke 14" xfId="391"/>
    <cellStyle name="2. Tekst stavke 15" xfId="392"/>
    <cellStyle name="2. Tekst stavke 16" xfId="393"/>
    <cellStyle name="2. Tekst stavke 17" xfId="394"/>
    <cellStyle name="2. Tekst stavke 18" xfId="395"/>
    <cellStyle name="2. Tekst stavke 19" xfId="396"/>
    <cellStyle name="2. Tekst stavke 2" xfId="397"/>
    <cellStyle name="2. Tekst stavke 20" xfId="398"/>
    <cellStyle name="2. Tekst stavke 21" xfId="399"/>
    <cellStyle name="2. Tekst stavke 22" xfId="400"/>
    <cellStyle name="2. Tekst stavke 23" xfId="401"/>
    <cellStyle name="2. Tekst stavke 24" xfId="402"/>
    <cellStyle name="2. Tekst stavke 25" xfId="403"/>
    <cellStyle name="2. Tekst stavke 26" xfId="404"/>
    <cellStyle name="2. Tekst stavke 27" xfId="405"/>
    <cellStyle name="2. Tekst stavke 28" xfId="406"/>
    <cellStyle name="2. Tekst stavke 29" xfId="407"/>
    <cellStyle name="2. Tekst stavke 3" xfId="408"/>
    <cellStyle name="2. Tekst stavke 30" xfId="409"/>
    <cellStyle name="2. Tekst stavke 31" xfId="410"/>
    <cellStyle name="2. Tekst stavke 32" xfId="411"/>
    <cellStyle name="2. Tekst stavke 33" xfId="3377"/>
    <cellStyle name="2. Tekst stavke 4" xfId="412"/>
    <cellStyle name="2. Tekst stavke 5" xfId="413"/>
    <cellStyle name="2. Tekst stavke 6" xfId="414"/>
    <cellStyle name="2. Tekst stavke 7" xfId="415"/>
    <cellStyle name="2. Tekst stavke 8" xfId="416"/>
    <cellStyle name="2. Tekst stavke 9" xfId="417"/>
    <cellStyle name="2.1 Tekst stavke" xfId="418"/>
    <cellStyle name="2.1 Tekst stavke 10" xfId="419"/>
    <cellStyle name="2.1 Tekst stavke 10 10" xfId="420"/>
    <cellStyle name="2.1 Tekst stavke 10 11" xfId="421"/>
    <cellStyle name="2.1 Tekst stavke 10 12" xfId="422"/>
    <cellStyle name="2.1 Tekst stavke 10 13" xfId="423"/>
    <cellStyle name="2.1 Tekst stavke 10 14" xfId="424"/>
    <cellStyle name="2.1 Tekst stavke 10 15" xfId="425"/>
    <cellStyle name="2.1 Tekst stavke 10 16" xfId="426"/>
    <cellStyle name="2.1 Tekst stavke 10 17" xfId="427"/>
    <cellStyle name="2.1 Tekst stavke 10 18" xfId="428"/>
    <cellStyle name="2.1 Tekst stavke 10 19" xfId="429"/>
    <cellStyle name="2.1 Tekst stavke 10 2" xfId="430"/>
    <cellStyle name="2.1 Tekst stavke 10 20" xfId="431"/>
    <cellStyle name="2.1 Tekst stavke 10 21" xfId="432"/>
    <cellStyle name="2.1 Tekst stavke 10 22" xfId="433"/>
    <cellStyle name="2.1 Tekst stavke 10 23" xfId="434"/>
    <cellStyle name="2.1 Tekst stavke 10 24" xfId="435"/>
    <cellStyle name="2.1 Tekst stavke 10 25" xfId="436"/>
    <cellStyle name="2.1 Tekst stavke 10 26" xfId="437"/>
    <cellStyle name="2.1 Tekst stavke 10 27" xfId="438"/>
    <cellStyle name="2.1 Tekst stavke 10 28" xfId="439"/>
    <cellStyle name="2.1 Tekst stavke 10 29" xfId="440"/>
    <cellStyle name="2.1 Tekst stavke 10 3" xfId="441"/>
    <cellStyle name="2.1 Tekst stavke 10 30" xfId="442"/>
    <cellStyle name="2.1 Tekst stavke 10 31" xfId="443"/>
    <cellStyle name="2.1 Tekst stavke 10 32" xfId="444"/>
    <cellStyle name="2.1 Tekst stavke 10 4" xfId="445"/>
    <cellStyle name="2.1 Tekst stavke 10 5" xfId="446"/>
    <cellStyle name="2.1 Tekst stavke 10 6" xfId="447"/>
    <cellStyle name="2.1 Tekst stavke 10 7" xfId="448"/>
    <cellStyle name="2.1 Tekst stavke 10 8" xfId="449"/>
    <cellStyle name="2.1 Tekst stavke 10 9" xfId="450"/>
    <cellStyle name="2.1 Tekst stavke 11" xfId="451"/>
    <cellStyle name="2.1 Tekst stavke 11 10" xfId="452"/>
    <cellStyle name="2.1 Tekst stavke 11 11" xfId="453"/>
    <cellStyle name="2.1 Tekst stavke 11 12" xfId="454"/>
    <cellStyle name="2.1 Tekst stavke 11 13" xfId="455"/>
    <cellStyle name="2.1 Tekst stavke 11 14" xfId="456"/>
    <cellStyle name="2.1 Tekst stavke 11 15" xfId="457"/>
    <cellStyle name="2.1 Tekst stavke 11 16" xfId="458"/>
    <cellStyle name="2.1 Tekst stavke 11 17" xfId="459"/>
    <cellStyle name="2.1 Tekst stavke 11 18" xfId="460"/>
    <cellStyle name="2.1 Tekst stavke 11 19" xfId="461"/>
    <cellStyle name="2.1 Tekst stavke 11 2" xfId="462"/>
    <cellStyle name="2.1 Tekst stavke 11 20" xfId="463"/>
    <cellStyle name="2.1 Tekst stavke 11 21" xfId="464"/>
    <cellStyle name="2.1 Tekst stavke 11 22" xfId="465"/>
    <cellStyle name="2.1 Tekst stavke 11 23" xfId="466"/>
    <cellStyle name="2.1 Tekst stavke 11 24" xfId="467"/>
    <cellStyle name="2.1 Tekst stavke 11 25" xfId="468"/>
    <cellStyle name="2.1 Tekst stavke 11 26" xfId="469"/>
    <cellStyle name="2.1 Tekst stavke 11 27" xfId="470"/>
    <cellStyle name="2.1 Tekst stavke 11 28" xfId="471"/>
    <cellStyle name="2.1 Tekst stavke 11 29" xfId="472"/>
    <cellStyle name="2.1 Tekst stavke 11 3" xfId="473"/>
    <cellStyle name="2.1 Tekst stavke 11 30" xfId="474"/>
    <cellStyle name="2.1 Tekst stavke 11 31" xfId="475"/>
    <cellStyle name="2.1 Tekst stavke 11 32" xfId="476"/>
    <cellStyle name="2.1 Tekst stavke 11 4" xfId="477"/>
    <cellStyle name="2.1 Tekst stavke 11 5" xfId="478"/>
    <cellStyle name="2.1 Tekst stavke 11 6" xfId="479"/>
    <cellStyle name="2.1 Tekst stavke 11 7" xfId="480"/>
    <cellStyle name="2.1 Tekst stavke 11 8" xfId="481"/>
    <cellStyle name="2.1 Tekst stavke 11 9" xfId="482"/>
    <cellStyle name="2.1 Tekst stavke 12" xfId="483"/>
    <cellStyle name="2.1 Tekst stavke 12 10" xfId="484"/>
    <cellStyle name="2.1 Tekst stavke 12 11" xfId="485"/>
    <cellStyle name="2.1 Tekst stavke 12 12" xfId="486"/>
    <cellStyle name="2.1 Tekst stavke 12 13" xfId="487"/>
    <cellStyle name="2.1 Tekst stavke 12 14" xfId="488"/>
    <cellStyle name="2.1 Tekst stavke 12 15" xfId="489"/>
    <cellStyle name="2.1 Tekst stavke 12 16" xfId="490"/>
    <cellStyle name="2.1 Tekst stavke 12 17" xfId="491"/>
    <cellStyle name="2.1 Tekst stavke 12 18" xfId="492"/>
    <cellStyle name="2.1 Tekst stavke 12 19" xfId="493"/>
    <cellStyle name="2.1 Tekst stavke 12 2" xfId="494"/>
    <cellStyle name="2.1 Tekst stavke 12 20" xfId="495"/>
    <cellStyle name="2.1 Tekst stavke 12 21" xfId="496"/>
    <cellStyle name="2.1 Tekst stavke 12 22" xfId="497"/>
    <cellStyle name="2.1 Tekst stavke 12 23" xfId="498"/>
    <cellStyle name="2.1 Tekst stavke 12 24" xfId="499"/>
    <cellStyle name="2.1 Tekst stavke 12 25" xfId="500"/>
    <cellStyle name="2.1 Tekst stavke 12 26" xfId="501"/>
    <cellStyle name="2.1 Tekst stavke 12 27" xfId="502"/>
    <cellStyle name="2.1 Tekst stavke 12 28" xfId="503"/>
    <cellStyle name="2.1 Tekst stavke 12 29" xfId="504"/>
    <cellStyle name="2.1 Tekst stavke 12 3" xfId="505"/>
    <cellStyle name="2.1 Tekst stavke 12 30" xfId="506"/>
    <cellStyle name="2.1 Tekst stavke 12 31" xfId="507"/>
    <cellStyle name="2.1 Tekst stavke 12 32" xfId="508"/>
    <cellStyle name="2.1 Tekst stavke 12 4" xfId="509"/>
    <cellStyle name="2.1 Tekst stavke 12 5" xfId="510"/>
    <cellStyle name="2.1 Tekst stavke 12 6" xfId="511"/>
    <cellStyle name="2.1 Tekst stavke 12 7" xfId="512"/>
    <cellStyle name="2.1 Tekst stavke 12 8" xfId="513"/>
    <cellStyle name="2.1 Tekst stavke 12 9" xfId="514"/>
    <cellStyle name="2.1 Tekst stavke 13" xfId="515"/>
    <cellStyle name="2.1 Tekst stavke 13 10" xfId="516"/>
    <cellStyle name="2.1 Tekst stavke 13 11" xfId="517"/>
    <cellStyle name="2.1 Tekst stavke 13 12" xfId="518"/>
    <cellStyle name="2.1 Tekst stavke 13 13" xfId="519"/>
    <cellStyle name="2.1 Tekst stavke 13 14" xfId="520"/>
    <cellStyle name="2.1 Tekst stavke 13 15" xfId="521"/>
    <cellStyle name="2.1 Tekst stavke 13 16" xfId="522"/>
    <cellStyle name="2.1 Tekst stavke 13 17" xfId="523"/>
    <cellStyle name="2.1 Tekst stavke 13 18" xfId="524"/>
    <cellStyle name="2.1 Tekst stavke 13 19" xfId="525"/>
    <cellStyle name="2.1 Tekst stavke 13 2" xfId="526"/>
    <cellStyle name="2.1 Tekst stavke 13 20" xfId="527"/>
    <cellStyle name="2.1 Tekst stavke 13 21" xfId="528"/>
    <cellStyle name="2.1 Tekst stavke 13 22" xfId="529"/>
    <cellStyle name="2.1 Tekst stavke 13 23" xfId="530"/>
    <cellStyle name="2.1 Tekst stavke 13 24" xfId="531"/>
    <cellStyle name="2.1 Tekst stavke 13 25" xfId="532"/>
    <cellStyle name="2.1 Tekst stavke 13 26" xfId="533"/>
    <cellStyle name="2.1 Tekst stavke 13 27" xfId="534"/>
    <cellStyle name="2.1 Tekst stavke 13 28" xfId="535"/>
    <cellStyle name="2.1 Tekst stavke 13 29" xfId="536"/>
    <cellStyle name="2.1 Tekst stavke 13 3" xfId="537"/>
    <cellStyle name="2.1 Tekst stavke 13 30" xfId="538"/>
    <cellStyle name="2.1 Tekst stavke 13 31" xfId="539"/>
    <cellStyle name="2.1 Tekst stavke 13 32" xfId="540"/>
    <cellStyle name="2.1 Tekst stavke 13 4" xfId="541"/>
    <cellStyle name="2.1 Tekst stavke 13 5" xfId="542"/>
    <cellStyle name="2.1 Tekst stavke 13 6" xfId="543"/>
    <cellStyle name="2.1 Tekst stavke 13 7" xfId="544"/>
    <cellStyle name="2.1 Tekst stavke 13 8" xfId="545"/>
    <cellStyle name="2.1 Tekst stavke 13 9" xfId="546"/>
    <cellStyle name="2.1 Tekst stavke 2" xfId="547"/>
    <cellStyle name="2.1 Tekst stavke 2 10" xfId="548"/>
    <cellStyle name="2.1 Tekst stavke 2 11" xfId="549"/>
    <cellStyle name="2.1 Tekst stavke 2 12" xfId="550"/>
    <cellStyle name="2.1 Tekst stavke 2 13" xfId="551"/>
    <cellStyle name="2.1 Tekst stavke 2 14" xfId="552"/>
    <cellStyle name="2.1 Tekst stavke 2 15" xfId="553"/>
    <cellStyle name="2.1 Tekst stavke 2 16" xfId="554"/>
    <cellStyle name="2.1 Tekst stavke 2 17" xfId="555"/>
    <cellStyle name="2.1 Tekst stavke 2 18" xfId="556"/>
    <cellStyle name="2.1 Tekst stavke 2 19" xfId="557"/>
    <cellStyle name="2.1 Tekst stavke 2 2" xfId="558"/>
    <cellStyle name="2.1 Tekst stavke 2 20" xfId="559"/>
    <cellStyle name="2.1 Tekst stavke 2 21" xfId="560"/>
    <cellStyle name="2.1 Tekst stavke 2 22" xfId="561"/>
    <cellStyle name="2.1 Tekst stavke 2 23" xfId="562"/>
    <cellStyle name="2.1 Tekst stavke 2 24" xfId="563"/>
    <cellStyle name="2.1 Tekst stavke 2 25" xfId="564"/>
    <cellStyle name="2.1 Tekst stavke 2 26" xfId="565"/>
    <cellStyle name="2.1 Tekst stavke 2 27" xfId="566"/>
    <cellStyle name="2.1 Tekst stavke 2 28" xfId="567"/>
    <cellStyle name="2.1 Tekst stavke 2 29" xfId="568"/>
    <cellStyle name="2.1 Tekst stavke 2 3" xfId="569"/>
    <cellStyle name="2.1 Tekst stavke 2 30" xfId="570"/>
    <cellStyle name="2.1 Tekst stavke 2 31" xfId="571"/>
    <cellStyle name="2.1 Tekst stavke 2 32" xfId="572"/>
    <cellStyle name="2.1 Tekst stavke 2 4" xfId="573"/>
    <cellStyle name="2.1 Tekst stavke 2 5" xfId="574"/>
    <cellStyle name="2.1 Tekst stavke 2 6" xfId="575"/>
    <cellStyle name="2.1 Tekst stavke 2 7" xfId="576"/>
    <cellStyle name="2.1 Tekst stavke 2 8" xfId="577"/>
    <cellStyle name="2.1 Tekst stavke 2 9" xfId="578"/>
    <cellStyle name="2.1 Tekst stavke 3" xfId="579"/>
    <cellStyle name="2.1 Tekst stavke 3 10" xfId="580"/>
    <cellStyle name="2.1 Tekst stavke 3 11" xfId="581"/>
    <cellStyle name="2.1 Tekst stavke 3 12" xfId="582"/>
    <cellStyle name="2.1 Tekst stavke 3 13" xfId="583"/>
    <cellStyle name="2.1 Tekst stavke 3 14" xfId="584"/>
    <cellStyle name="2.1 Tekst stavke 3 15" xfId="585"/>
    <cellStyle name="2.1 Tekst stavke 3 16" xfId="586"/>
    <cellStyle name="2.1 Tekst stavke 3 17" xfId="587"/>
    <cellStyle name="2.1 Tekst stavke 3 18" xfId="588"/>
    <cellStyle name="2.1 Tekst stavke 3 19" xfId="589"/>
    <cellStyle name="2.1 Tekst stavke 3 2" xfId="590"/>
    <cellStyle name="2.1 Tekst stavke 3 20" xfId="591"/>
    <cellStyle name="2.1 Tekst stavke 3 21" xfId="592"/>
    <cellStyle name="2.1 Tekst stavke 3 22" xfId="593"/>
    <cellStyle name="2.1 Tekst stavke 3 23" xfId="594"/>
    <cellStyle name="2.1 Tekst stavke 3 24" xfId="595"/>
    <cellStyle name="2.1 Tekst stavke 3 25" xfId="596"/>
    <cellStyle name="2.1 Tekst stavke 3 26" xfId="597"/>
    <cellStyle name="2.1 Tekst stavke 3 27" xfId="598"/>
    <cellStyle name="2.1 Tekst stavke 3 28" xfId="599"/>
    <cellStyle name="2.1 Tekst stavke 3 29" xfId="600"/>
    <cellStyle name="2.1 Tekst stavke 3 3" xfId="601"/>
    <cellStyle name="2.1 Tekst stavke 3 30" xfId="602"/>
    <cellStyle name="2.1 Tekst stavke 3 31" xfId="603"/>
    <cellStyle name="2.1 Tekst stavke 3 32" xfId="604"/>
    <cellStyle name="2.1 Tekst stavke 3 4" xfId="605"/>
    <cellStyle name="2.1 Tekst stavke 3 5" xfId="606"/>
    <cellStyle name="2.1 Tekst stavke 3 6" xfId="607"/>
    <cellStyle name="2.1 Tekst stavke 3 7" xfId="608"/>
    <cellStyle name="2.1 Tekst stavke 3 8" xfId="609"/>
    <cellStyle name="2.1 Tekst stavke 3 9" xfId="610"/>
    <cellStyle name="2.1 Tekst stavke 4" xfId="611"/>
    <cellStyle name="2.1 Tekst stavke 4 10" xfId="612"/>
    <cellStyle name="2.1 Tekst stavke 4 11" xfId="613"/>
    <cellStyle name="2.1 Tekst stavke 4 12" xfId="614"/>
    <cellStyle name="2.1 Tekst stavke 4 13" xfId="615"/>
    <cellStyle name="2.1 Tekst stavke 4 14" xfId="616"/>
    <cellStyle name="2.1 Tekst stavke 4 15" xfId="617"/>
    <cellStyle name="2.1 Tekst stavke 4 16" xfId="618"/>
    <cellStyle name="2.1 Tekst stavke 4 17" xfId="619"/>
    <cellStyle name="2.1 Tekst stavke 4 18" xfId="620"/>
    <cellStyle name="2.1 Tekst stavke 4 19" xfId="621"/>
    <cellStyle name="2.1 Tekst stavke 4 2" xfId="622"/>
    <cellStyle name="2.1 Tekst stavke 4 20" xfId="623"/>
    <cellStyle name="2.1 Tekst stavke 4 21" xfId="624"/>
    <cellStyle name="2.1 Tekst stavke 4 22" xfId="625"/>
    <cellStyle name="2.1 Tekst stavke 4 23" xfId="626"/>
    <cellStyle name="2.1 Tekst stavke 4 24" xfId="627"/>
    <cellStyle name="2.1 Tekst stavke 4 25" xfId="628"/>
    <cellStyle name="2.1 Tekst stavke 4 26" xfId="629"/>
    <cellStyle name="2.1 Tekst stavke 4 27" xfId="630"/>
    <cellStyle name="2.1 Tekst stavke 4 28" xfId="631"/>
    <cellStyle name="2.1 Tekst stavke 4 29" xfId="632"/>
    <cellStyle name="2.1 Tekst stavke 4 3" xfId="633"/>
    <cellStyle name="2.1 Tekst stavke 4 30" xfId="634"/>
    <cellStyle name="2.1 Tekst stavke 4 31" xfId="635"/>
    <cellStyle name="2.1 Tekst stavke 4 32" xfId="636"/>
    <cellStyle name="2.1 Tekst stavke 4 4" xfId="637"/>
    <cellStyle name="2.1 Tekst stavke 4 5" xfId="638"/>
    <cellStyle name="2.1 Tekst stavke 4 6" xfId="639"/>
    <cellStyle name="2.1 Tekst stavke 4 7" xfId="640"/>
    <cellStyle name="2.1 Tekst stavke 4 8" xfId="641"/>
    <cellStyle name="2.1 Tekst stavke 4 9" xfId="642"/>
    <cellStyle name="2.1 Tekst stavke 5" xfId="643"/>
    <cellStyle name="2.1 Tekst stavke 5 10" xfId="644"/>
    <cellStyle name="2.1 Tekst stavke 5 11" xfId="645"/>
    <cellStyle name="2.1 Tekst stavke 5 12" xfId="646"/>
    <cellStyle name="2.1 Tekst stavke 5 13" xfId="647"/>
    <cellStyle name="2.1 Tekst stavke 5 14" xfId="648"/>
    <cellStyle name="2.1 Tekst stavke 5 15" xfId="649"/>
    <cellStyle name="2.1 Tekst stavke 5 16" xfId="650"/>
    <cellStyle name="2.1 Tekst stavke 5 17" xfId="651"/>
    <cellStyle name="2.1 Tekst stavke 5 18" xfId="652"/>
    <cellStyle name="2.1 Tekst stavke 5 19" xfId="653"/>
    <cellStyle name="2.1 Tekst stavke 5 2" xfId="654"/>
    <cellStyle name="2.1 Tekst stavke 5 20" xfId="655"/>
    <cellStyle name="2.1 Tekst stavke 5 21" xfId="656"/>
    <cellStyle name="2.1 Tekst stavke 5 22" xfId="657"/>
    <cellStyle name="2.1 Tekst stavke 5 23" xfId="658"/>
    <cellStyle name="2.1 Tekst stavke 5 24" xfId="659"/>
    <cellStyle name="2.1 Tekst stavke 5 25" xfId="660"/>
    <cellStyle name="2.1 Tekst stavke 5 26" xfId="661"/>
    <cellStyle name="2.1 Tekst stavke 5 27" xfId="662"/>
    <cellStyle name="2.1 Tekst stavke 5 28" xfId="663"/>
    <cellStyle name="2.1 Tekst stavke 5 29" xfId="664"/>
    <cellStyle name="2.1 Tekst stavke 5 3" xfId="665"/>
    <cellStyle name="2.1 Tekst stavke 5 30" xfId="666"/>
    <cellStyle name="2.1 Tekst stavke 5 31" xfId="667"/>
    <cellStyle name="2.1 Tekst stavke 5 32" xfId="668"/>
    <cellStyle name="2.1 Tekst stavke 5 4" xfId="669"/>
    <cellStyle name="2.1 Tekst stavke 5 5" xfId="670"/>
    <cellStyle name="2.1 Tekst stavke 5 6" xfId="671"/>
    <cellStyle name="2.1 Tekst stavke 5 7" xfId="672"/>
    <cellStyle name="2.1 Tekst stavke 5 8" xfId="673"/>
    <cellStyle name="2.1 Tekst stavke 5 9" xfId="674"/>
    <cellStyle name="2.1 Tekst stavke 6" xfId="675"/>
    <cellStyle name="2.1 Tekst stavke 6 10" xfId="676"/>
    <cellStyle name="2.1 Tekst stavke 6 11" xfId="677"/>
    <cellStyle name="2.1 Tekst stavke 6 12" xfId="678"/>
    <cellStyle name="2.1 Tekst stavke 6 13" xfId="679"/>
    <cellStyle name="2.1 Tekst stavke 6 14" xfId="680"/>
    <cellStyle name="2.1 Tekst stavke 6 15" xfId="681"/>
    <cellStyle name="2.1 Tekst stavke 6 16" xfId="682"/>
    <cellStyle name="2.1 Tekst stavke 6 17" xfId="683"/>
    <cellStyle name="2.1 Tekst stavke 6 18" xfId="684"/>
    <cellStyle name="2.1 Tekst stavke 6 19" xfId="685"/>
    <cellStyle name="2.1 Tekst stavke 6 2" xfId="686"/>
    <cellStyle name="2.1 Tekst stavke 6 20" xfId="687"/>
    <cellStyle name="2.1 Tekst stavke 6 21" xfId="688"/>
    <cellStyle name="2.1 Tekst stavke 6 22" xfId="689"/>
    <cellStyle name="2.1 Tekst stavke 6 23" xfId="690"/>
    <cellStyle name="2.1 Tekst stavke 6 24" xfId="691"/>
    <cellStyle name="2.1 Tekst stavke 6 25" xfId="692"/>
    <cellStyle name="2.1 Tekst stavke 6 26" xfId="693"/>
    <cellStyle name="2.1 Tekst stavke 6 27" xfId="694"/>
    <cellStyle name="2.1 Tekst stavke 6 28" xfId="695"/>
    <cellStyle name="2.1 Tekst stavke 6 29" xfId="696"/>
    <cellStyle name="2.1 Tekst stavke 6 3" xfId="697"/>
    <cellStyle name="2.1 Tekst stavke 6 30" xfId="698"/>
    <cellStyle name="2.1 Tekst stavke 6 31" xfId="699"/>
    <cellStyle name="2.1 Tekst stavke 6 32" xfId="700"/>
    <cellStyle name="2.1 Tekst stavke 6 4" xfId="701"/>
    <cellStyle name="2.1 Tekst stavke 6 5" xfId="702"/>
    <cellStyle name="2.1 Tekst stavke 6 6" xfId="703"/>
    <cellStyle name="2.1 Tekst stavke 6 7" xfId="704"/>
    <cellStyle name="2.1 Tekst stavke 6 8" xfId="705"/>
    <cellStyle name="2.1 Tekst stavke 6 9" xfId="706"/>
    <cellStyle name="2.1 Tekst stavke 7" xfId="707"/>
    <cellStyle name="2.1 Tekst stavke 7 10" xfId="708"/>
    <cellStyle name="2.1 Tekst stavke 7 11" xfId="709"/>
    <cellStyle name="2.1 Tekst stavke 7 12" xfId="710"/>
    <cellStyle name="2.1 Tekst stavke 7 13" xfId="711"/>
    <cellStyle name="2.1 Tekst stavke 7 14" xfId="712"/>
    <cellStyle name="2.1 Tekst stavke 7 15" xfId="713"/>
    <cellStyle name="2.1 Tekst stavke 7 16" xfId="714"/>
    <cellStyle name="2.1 Tekst stavke 7 17" xfId="715"/>
    <cellStyle name="2.1 Tekst stavke 7 18" xfId="716"/>
    <cellStyle name="2.1 Tekst stavke 7 19" xfId="717"/>
    <cellStyle name="2.1 Tekst stavke 7 2" xfId="718"/>
    <cellStyle name="2.1 Tekst stavke 7 20" xfId="719"/>
    <cellStyle name="2.1 Tekst stavke 7 21" xfId="720"/>
    <cellStyle name="2.1 Tekst stavke 7 22" xfId="721"/>
    <cellStyle name="2.1 Tekst stavke 7 23" xfId="722"/>
    <cellStyle name="2.1 Tekst stavke 7 24" xfId="723"/>
    <cellStyle name="2.1 Tekst stavke 7 25" xfId="724"/>
    <cellStyle name="2.1 Tekst stavke 7 26" xfId="725"/>
    <cellStyle name="2.1 Tekst stavke 7 27" xfId="726"/>
    <cellStyle name="2.1 Tekst stavke 7 28" xfId="727"/>
    <cellStyle name="2.1 Tekst stavke 7 29" xfId="728"/>
    <cellStyle name="2.1 Tekst stavke 7 3" xfId="729"/>
    <cellStyle name="2.1 Tekst stavke 7 30" xfId="730"/>
    <cellStyle name="2.1 Tekst stavke 7 31" xfId="731"/>
    <cellStyle name="2.1 Tekst stavke 7 32" xfId="732"/>
    <cellStyle name="2.1 Tekst stavke 7 4" xfId="733"/>
    <cellStyle name="2.1 Tekst stavke 7 5" xfId="734"/>
    <cellStyle name="2.1 Tekst stavke 7 6" xfId="735"/>
    <cellStyle name="2.1 Tekst stavke 7 7" xfId="736"/>
    <cellStyle name="2.1 Tekst stavke 7 8" xfId="737"/>
    <cellStyle name="2.1 Tekst stavke 7 9" xfId="738"/>
    <cellStyle name="2.1 Tekst stavke 8" xfId="739"/>
    <cellStyle name="2.1 Tekst stavke 8 10" xfId="740"/>
    <cellStyle name="2.1 Tekst stavke 8 11" xfId="741"/>
    <cellStyle name="2.1 Tekst stavke 8 12" xfId="742"/>
    <cellStyle name="2.1 Tekst stavke 8 13" xfId="743"/>
    <cellStyle name="2.1 Tekst stavke 8 14" xfId="744"/>
    <cellStyle name="2.1 Tekst stavke 8 15" xfId="745"/>
    <cellStyle name="2.1 Tekst stavke 8 16" xfId="746"/>
    <cellStyle name="2.1 Tekst stavke 8 17" xfId="747"/>
    <cellStyle name="2.1 Tekst stavke 8 18" xfId="748"/>
    <cellStyle name="2.1 Tekst stavke 8 19" xfId="749"/>
    <cellStyle name="2.1 Tekst stavke 8 2" xfId="750"/>
    <cellStyle name="2.1 Tekst stavke 8 20" xfId="751"/>
    <cellStyle name="2.1 Tekst stavke 8 21" xfId="752"/>
    <cellStyle name="2.1 Tekst stavke 8 22" xfId="753"/>
    <cellStyle name="2.1 Tekst stavke 8 23" xfId="754"/>
    <cellStyle name="2.1 Tekst stavke 8 24" xfId="755"/>
    <cellStyle name="2.1 Tekst stavke 8 25" xfId="756"/>
    <cellStyle name="2.1 Tekst stavke 8 26" xfId="757"/>
    <cellStyle name="2.1 Tekst stavke 8 27" xfId="758"/>
    <cellStyle name="2.1 Tekst stavke 8 28" xfId="759"/>
    <cellStyle name="2.1 Tekst stavke 8 29" xfId="760"/>
    <cellStyle name="2.1 Tekst stavke 8 3" xfId="761"/>
    <cellStyle name="2.1 Tekst stavke 8 30" xfId="762"/>
    <cellStyle name="2.1 Tekst stavke 8 31" xfId="763"/>
    <cellStyle name="2.1 Tekst stavke 8 32" xfId="764"/>
    <cellStyle name="2.1 Tekst stavke 8 4" xfId="765"/>
    <cellStyle name="2.1 Tekst stavke 8 5" xfId="766"/>
    <cellStyle name="2.1 Tekst stavke 8 6" xfId="767"/>
    <cellStyle name="2.1 Tekst stavke 8 7" xfId="768"/>
    <cellStyle name="2.1 Tekst stavke 8 8" xfId="769"/>
    <cellStyle name="2.1 Tekst stavke 8 9" xfId="770"/>
    <cellStyle name="2.1 Tekst stavke 9" xfId="771"/>
    <cellStyle name="2.1 Tekst stavke 9 10" xfId="772"/>
    <cellStyle name="2.1 Tekst stavke 9 11" xfId="773"/>
    <cellStyle name="2.1 Tekst stavke 9 12" xfId="774"/>
    <cellStyle name="2.1 Tekst stavke 9 13" xfId="775"/>
    <cellStyle name="2.1 Tekst stavke 9 14" xfId="776"/>
    <cellStyle name="2.1 Tekst stavke 9 15" xfId="777"/>
    <cellStyle name="2.1 Tekst stavke 9 16" xfId="778"/>
    <cellStyle name="2.1 Tekst stavke 9 17" xfId="779"/>
    <cellStyle name="2.1 Tekst stavke 9 18" xfId="780"/>
    <cellStyle name="2.1 Tekst stavke 9 19" xfId="781"/>
    <cellStyle name="2.1 Tekst stavke 9 2" xfId="782"/>
    <cellStyle name="2.1 Tekst stavke 9 20" xfId="783"/>
    <cellStyle name="2.1 Tekst stavke 9 21" xfId="784"/>
    <cellStyle name="2.1 Tekst stavke 9 22" xfId="785"/>
    <cellStyle name="2.1 Tekst stavke 9 23" xfId="786"/>
    <cellStyle name="2.1 Tekst stavke 9 24" xfId="787"/>
    <cellStyle name="2.1 Tekst stavke 9 25" xfId="788"/>
    <cellStyle name="2.1 Tekst stavke 9 26" xfId="789"/>
    <cellStyle name="2.1 Tekst stavke 9 27" xfId="790"/>
    <cellStyle name="2.1 Tekst stavke 9 28" xfId="791"/>
    <cellStyle name="2.1 Tekst stavke 9 29" xfId="792"/>
    <cellStyle name="2.1 Tekst stavke 9 3" xfId="793"/>
    <cellStyle name="2.1 Tekst stavke 9 30" xfId="794"/>
    <cellStyle name="2.1 Tekst stavke 9 31" xfId="795"/>
    <cellStyle name="2.1 Tekst stavke 9 32" xfId="796"/>
    <cellStyle name="2.1 Tekst stavke 9 4" xfId="797"/>
    <cellStyle name="2.1 Tekst stavke 9 5" xfId="798"/>
    <cellStyle name="2.1 Tekst stavke 9 6" xfId="799"/>
    <cellStyle name="2.1 Tekst stavke 9 7" xfId="800"/>
    <cellStyle name="2.1 Tekst stavke 9 8" xfId="801"/>
    <cellStyle name="2.1 Tekst stavke 9 9" xfId="802"/>
    <cellStyle name="20% - Accent1" xfId="803"/>
    <cellStyle name="20% - Accent2" xfId="804"/>
    <cellStyle name="20% - Accent3" xfId="805"/>
    <cellStyle name="20% - Accent4" xfId="806"/>
    <cellStyle name="20% - Accent5" xfId="807"/>
    <cellStyle name="20% - Accent6" xfId="808"/>
    <cellStyle name="20% - Isticanje1 2" xfId="809"/>
    <cellStyle name="20% - Isticanje2 2" xfId="810"/>
    <cellStyle name="20% - Isticanje3 2" xfId="811"/>
    <cellStyle name="20% - Isticanje4 2" xfId="812"/>
    <cellStyle name="20% - Isticanje5 2" xfId="813"/>
    <cellStyle name="20% - Isticanje6 2" xfId="814"/>
    <cellStyle name="3. jed.mjere" xfId="815"/>
    <cellStyle name="3. jed.mjere 2" xfId="3173"/>
    <cellStyle name="3. jed.mjere 3" xfId="3378"/>
    <cellStyle name="4. količina" xfId="816"/>
    <cellStyle name="4. količina 10" xfId="817"/>
    <cellStyle name="4. količina 10 10" xfId="818"/>
    <cellStyle name="4. količina 10 11" xfId="819"/>
    <cellStyle name="4. količina 10 12" xfId="820"/>
    <cellStyle name="4. količina 10 13" xfId="821"/>
    <cellStyle name="4. količina 10 14" xfId="822"/>
    <cellStyle name="4. količina 10 15" xfId="823"/>
    <cellStyle name="4. količina 10 16" xfId="824"/>
    <cellStyle name="4. količina 10 17" xfId="825"/>
    <cellStyle name="4. količina 10 18" xfId="826"/>
    <cellStyle name="4. količina 10 19" xfId="827"/>
    <cellStyle name="4. količina 10 2" xfId="828"/>
    <cellStyle name="4. količina 10 20" xfId="829"/>
    <cellStyle name="4. količina 10 21" xfId="830"/>
    <cellStyle name="4. količina 10 22" xfId="831"/>
    <cellStyle name="4. količina 10 23" xfId="832"/>
    <cellStyle name="4. količina 10 24" xfId="833"/>
    <cellStyle name="4. količina 10 25" xfId="834"/>
    <cellStyle name="4. količina 10 26" xfId="835"/>
    <cellStyle name="4. količina 10 27" xfId="836"/>
    <cellStyle name="4. količina 10 28" xfId="837"/>
    <cellStyle name="4. količina 10 29" xfId="838"/>
    <cellStyle name="4. količina 10 3" xfId="839"/>
    <cellStyle name="4. količina 10 30" xfId="840"/>
    <cellStyle name="4. količina 10 31" xfId="841"/>
    <cellStyle name="4. količina 10 32" xfId="842"/>
    <cellStyle name="4. količina 10 4" xfId="843"/>
    <cellStyle name="4. količina 10 5" xfId="844"/>
    <cellStyle name="4. količina 10 6" xfId="845"/>
    <cellStyle name="4. količina 10 7" xfId="846"/>
    <cellStyle name="4. količina 10 8" xfId="847"/>
    <cellStyle name="4. količina 10 9" xfId="848"/>
    <cellStyle name="4. količina 11" xfId="849"/>
    <cellStyle name="4. količina 11 10" xfId="850"/>
    <cellStyle name="4. količina 11 11" xfId="851"/>
    <cellStyle name="4. količina 11 12" xfId="852"/>
    <cellStyle name="4. količina 11 13" xfId="853"/>
    <cellStyle name="4. količina 11 14" xfId="854"/>
    <cellStyle name="4. količina 11 15" xfId="855"/>
    <cellStyle name="4. količina 11 16" xfId="856"/>
    <cellStyle name="4. količina 11 17" xfId="857"/>
    <cellStyle name="4. količina 11 18" xfId="858"/>
    <cellStyle name="4. količina 11 19" xfId="859"/>
    <cellStyle name="4. količina 11 2" xfId="860"/>
    <cellStyle name="4. količina 11 20" xfId="861"/>
    <cellStyle name="4. količina 11 21" xfId="862"/>
    <cellStyle name="4. količina 11 22" xfId="863"/>
    <cellStyle name="4. količina 11 23" xfId="864"/>
    <cellStyle name="4. količina 11 24" xfId="865"/>
    <cellStyle name="4. količina 11 25" xfId="866"/>
    <cellStyle name="4. količina 11 26" xfId="867"/>
    <cellStyle name="4. količina 11 27" xfId="868"/>
    <cellStyle name="4. količina 11 28" xfId="869"/>
    <cellStyle name="4. količina 11 29" xfId="870"/>
    <cellStyle name="4. količina 11 3" xfId="871"/>
    <cellStyle name="4. količina 11 30" xfId="872"/>
    <cellStyle name="4. količina 11 31" xfId="873"/>
    <cellStyle name="4. količina 11 32" xfId="874"/>
    <cellStyle name="4. količina 11 4" xfId="875"/>
    <cellStyle name="4. količina 11 5" xfId="876"/>
    <cellStyle name="4. količina 11 6" xfId="877"/>
    <cellStyle name="4. količina 11 7" xfId="878"/>
    <cellStyle name="4. količina 11 8" xfId="879"/>
    <cellStyle name="4. količina 11 9" xfId="880"/>
    <cellStyle name="4. količina 12" xfId="881"/>
    <cellStyle name="4. količina 12 10" xfId="882"/>
    <cellStyle name="4. količina 12 11" xfId="883"/>
    <cellStyle name="4. količina 12 12" xfId="884"/>
    <cellStyle name="4. količina 12 13" xfId="885"/>
    <cellStyle name="4. količina 12 14" xfId="886"/>
    <cellStyle name="4. količina 12 15" xfId="887"/>
    <cellStyle name="4. količina 12 16" xfId="888"/>
    <cellStyle name="4. količina 12 17" xfId="889"/>
    <cellStyle name="4. količina 12 18" xfId="890"/>
    <cellStyle name="4. količina 12 19" xfId="891"/>
    <cellStyle name="4. količina 12 2" xfId="892"/>
    <cellStyle name="4. količina 12 20" xfId="893"/>
    <cellStyle name="4. količina 12 21" xfId="894"/>
    <cellStyle name="4. količina 12 22" xfId="895"/>
    <cellStyle name="4. količina 12 23" xfId="896"/>
    <cellStyle name="4. količina 12 24" xfId="897"/>
    <cellStyle name="4. količina 12 25" xfId="898"/>
    <cellStyle name="4. količina 12 26" xfId="899"/>
    <cellStyle name="4. količina 12 27" xfId="900"/>
    <cellStyle name="4. količina 12 28" xfId="901"/>
    <cellStyle name="4. količina 12 29" xfId="902"/>
    <cellStyle name="4. količina 12 3" xfId="903"/>
    <cellStyle name="4. količina 12 30" xfId="904"/>
    <cellStyle name="4. količina 12 31" xfId="905"/>
    <cellStyle name="4. količina 12 32" xfId="906"/>
    <cellStyle name="4. količina 12 4" xfId="907"/>
    <cellStyle name="4. količina 12 5" xfId="908"/>
    <cellStyle name="4. količina 12 6" xfId="909"/>
    <cellStyle name="4. količina 12 7" xfId="910"/>
    <cellStyle name="4. količina 12 8" xfId="911"/>
    <cellStyle name="4. količina 12 9" xfId="912"/>
    <cellStyle name="4. količina 13" xfId="913"/>
    <cellStyle name="4. količina 13 10" xfId="914"/>
    <cellStyle name="4. količina 13 11" xfId="915"/>
    <cellStyle name="4. količina 13 12" xfId="916"/>
    <cellStyle name="4. količina 13 13" xfId="917"/>
    <cellStyle name="4. količina 13 14" xfId="918"/>
    <cellStyle name="4. količina 13 15" xfId="919"/>
    <cellStyle name="4. količina 13 16" xfId="920"/>
    <cellStyle name="4. količina 13 17" xfId="921"/>
    <cellStyle name="4. količina 13 18" xfId="922"/>
    <cellStyle name="4. količina 13 19" xfId="923"/>
    <cellStyle name="4. količina 13 2" xfId="924"/>
    <cellStyle name="4. količina 13 20" xfId="925"/>
    <cellStyle name="4. količina 13 21" xfId="926"/>
    <cellStyle name="4. količina 13 22" xfId="927"/>
    <cellStyle name="4. količina 13 23" xfId="928"/>
    <cellStyle name="4. količina 13 24" xfId="929"/>
    <cellStyle name="4. količina 13 25" xfId="930"/>
    <cellStyle name="4. količina 13 26" xfId="931"/>
    <cellStyle name="4. količina 13 27" xfId="932"/>
    <cellStyle name="4. količina 13 28" xfId="933"/>
    <cellStyle name="4. količina 13 29" xfId="934"/>
    <cellStyle name="4. količina 13 3" xfId="935"/>
    <cellStyle name="4. količina 13 30" xfId="936"/>
    <cellStyle name="4. količina 13 31" xfId="937"/>
    <cellStyle name="4. količina 13 32" xfId="938"/>
    <cellStyle name="4. količina 13 4" xfId="939"/>
    <cellStyle name="4. količina 13 5" xfId="940"/>
    <cellStyle name="4. količina 13 6" xfId="941"/>
    <cellStyle name="4. količina 13 7" xfId="942"/>
    <cellStyle name="4. količina 13 8" xfId="943"/>
    <cellStyle name="4. količina 13 9" xfId="944"/>
    <cellStyle name="4. količina 14" xfId="945"/>
    <cellStyle name="4. količina 15" xfId="946"/>
    <cellStyle name="4. količina 16" xfId="947"/>
    <cellStyle name="4. količina 17" xfId="948"/>
    <cellStyle name="4. količina 18" xfId="949"/>
    <cellStyle name="4. količina 19" xfId="950"/>
    <cellStyle name="4. količina 2" xfId="951"/>
    <cellStyle name="4. količina 2 10" xfId="952"/>
    <cellStyle name="4. količina 2 11" xfId="953"/>
    <cellStyle name="4. količina 2 12" xfId="954"/>
    <cellStyle name="4. količina 2 13" xfId="955"/>
    <cellStyle name="4. količina 2 14" xfId="956"/>
    <cellStyle name="4. količina 2 15" xfId="957"/>
    <cellStyle name="4. količina 2 16" xfId="958"/>
    <cellStyle name="4. količina 2 17" xfId="959"/>
    <cellStyle name="4. količina 2 18" xfId="960"/>
    <cellStyle name="4. količina 2 19" xfId="961"/>
    <cellStyle name="4. količina 2 2" xfId="962"/>
    <cellStyle name="4. količina 2 20" xfId="963"/>
    <cellStyle name="4. količina 2 21" xfId="964"/>
    <cellStyle name="4. količina 2 22" xfId="965"/>
    <cellStyle name="4. količina 2 23" xfId="966"/>
    <cellStyle name="4. količina 2 24" xfId="967"/>
    <cellStyle name="4. količina 2 25" xfId="968"/>
    <cellStyle name="4. količina 2 26" xfId="969"/>
    <cellStyle name="4. količina 2 27" xfId="970"/>
    <cellStyle name="4. količina 2 28" xfId="971"/>
    <cellStyle name="4. količina 2 29" xfId="972"/>
    <cellStyle name="4. količina 2 3" xfId="973"/>
    <cellStyle name="4. količina 2 30" xfId="974"/>
    <cellStyle name="4. količina 2 31" xfId="975"/>
    <cellStyle name="4. količina 2 32" xfId="976"/>
    <cellStyle name="4. količina 2 4" xfId="977"/>
    <cellStyle name="4. količina 2 5" xfId="978"/>
    <cellStyle name="4. količina 2 6" xfId="979"/>
    <cellStyle name="4. količina 2 7" xfId="980"/>
    <cellStyle name="4. količina 2 8" xfId="981"/>
    <cellStyle name="4. količina 2 9" xfId="982"/>
    <cellStyle name="4. količina 20" xfId="983"/>
    <cellStyle name="4. količina 21" xfId="984"/>
    <cellStyle name="4. količina 22" xfId="985"/>
    <cellStyle name="4. količina 23" xfId="986"/>
    <cellStyle name="4. količina 24" xfId="987"/>
    <cellStyle name="4. količina 25" xfId="988"/>
    <cellStyle name="4. količina 26" xfId="989"/>
    <cellStyle name="4. količina 27" xfId="990"/>
    <cellStyle name="4. količina 28" xfId="991"/>
    <cellStyle name="4. količina 29" xfId="992"/>
    <cellStyle name="4. količina 3" xfId="993"/>
    <cellStyle name="4. količina 3 10" xfId="994"/>
    <cellStyle name="4. količina 3 11" xfId="995"/>
    <cellStyle name="4. količina 3 12" xfId="996"/>
    <cellStyle name="4. količina 3 13" xfId="997"/>
    <cellStyle name="4. količina 3 14" xfId="998"/>
    <cellStyle name="4. količina 3 15" xfId="999"/>
    <cellStyle name="4. količina 3 16" xfId="1000"/>
    <cellStyle name="4. količina 3 17" xfId="1001"/>
    <cellStyle name="4. količina 3 18" xfId="1002"/>
    <cellStyle name="4. količina 3 19" xfId="1003"/>
    <cellStyle name="4. količina 3 2" xfId="1004"/>
    <cellStyle name="4. količina 3 20" xfId="1005"/>
    <cellStyle name="4. količina 3 21" xfId="1006"/>
    <cellStyle name="4. količina 3 22" xfId="1007"/>
    <cellStyle name="4. količina 3 23" xfId="1008"/>
    <cellStyle name="4. količina 3 24" xfId="1009"/>
    <cellStyle name="4. količina 3 25" xfId="1010"/>
    <cellStyle name="4. količina 3 26" xfId="1011"/>
    <cellStyle name="4. količina 3 27" xfId="1012"/>
    <cellStyle name="4. količina 3 28" xfId="1013"/>
    <cellStyle name="4. količina 3 29" xfId="1014"/>
    <cellStyle name="4. količina 3 3" xfId="1015"/>
    <cellStyle name="4. količina 3 30" xfId="1016"/>
    <cellStyle name="4. količina 3 31" xfId="1017"/>
    <cellStyle name="4. količina 3 32" xfId="1018"/>
    <cellStyle name="4. količina 3 4" xfId="1019"/>
    <cellStyle name="4. količina 3 5" xfId="1020"/>
    <cellStyle name="4. količina 3 6" xfId="1021"/>
    <cellStyle name="4. količina 3 7" xfId="1022"/>
    <cellStyle name="4. količina 3 8" xfId="1023"/>
    <cellStyle name="4. količina 3 9" xfId="1024"/>
    <cellStyle name="4. količina 30" xfId="1025"/>
    <cellStyle name="4. količina 31" xfId="1026"/>
    <cellStyle name="4. količina 32" xfId="1027"/>
    <cellStyle name="4. količina 33" xfId="1028"/>
    <cellStyle name="4. količina 34" xfId="1029"/>
    <cellStyle name="4. količina 35" xfId="1030"/>
    <cellStyle name="4. količina 36" xfId="1031"/>
    <cellStyle name="4. količina 37" xfId="1032"/>
    <cellStyle name="4. količina 38" xfId="1033"/>
    <cellStyle name="4. količina 39" xfId="1034"/>
    <cellStyle name="4. količina 4" xfId="1035"/>
    <cellStyle name="4. količina 4 10" xfId="1036"/>
    <cellStyle name="4. količina 4 11" xfId="1037"/>
    <cellStyle name="4. količina 4 12" xfId="1038"/>
    <cellStyle name="4. količina 4 13" xfId="1039"/>
    <cellStyle name="4. količina 4 14" xfId="1040"/>
    <cellStyle name="4. količina 4 15" xfId="1041"/>
    <cellStyle name="4. količina 4 16" xfId="1042"/>
    <cellStyle name="4. količina 4 17" xfId="1043"/>
    <cellStyle name="4. količina 4 18" xfId="1044"/>
    <cellStyle name="4. količina 4 19" xfId="1045"/>
    <cellStyle name="4. količina 4 2" xfId="1046"/>
    <cellStyle name="4. količina 4 20" xfId="1047"/>
    <cellStyle name="4. količina 4 21" xfId="1048"/>
    <cellStyle name="4. količina 4 22" xfId="1049"/>
    <cellStyle name="4. količina 4 23" xfId="1050"/>
    <cellStyle name="4. količina 4 24" xfId="1051"/>
    <cellStyle name="4. količina 4 25" xfId="1052"/>
    <cellStyle name="4. količina 4 26" xfId="1053"/>
    <cellStyle name="4. količina 4 27" xfId="1054"/>
    <cellStyle name="4. količina 4 28" xfId="1055"/>
    <cellStyle name="4. količina 4 29" xfId="1056"/>
    <cellStyle name="4. količina 4 3" xfId="1057"/>
    <cellStyle name="4. količina 4 30" xfId="1058"/>
    <cellStyle name="4. količina 4 31" xfId="1059"/>
    <cellStyle name="4. količina 4 32" xfId="1060"/>
    <cellStyle name="4. količina 4 4" xfId="1061"/>
    <cellStyle name="4. količina 4 5" xfId="1062"/>
    <cellStyle name="4. količina 4 6" xfId="1063"/>
    <cellStyle name="4. količina 4 7" xfId="1064"/>
    <cellStyle name="4. količina 4 8" xfId="1065"/>
    <cellStyle name="4. količina 4 9" xfId="1066"/>
    <cellStyle name="4. količina 40" xfId="1067"/>
    <cellStyle name="4. količina 41" xfId="1068"/>
    <cellStyle name="4. količina 42" xfId="1069"/>
    <cellStyle name="4. količina 43" xfId="1070"/>
    <cellStyle name="4. količina 44" xfId="1071"/>
    <cellStyle name="4. količina 5" xfId="1072"/>
    <cellStyle name="4. količina 5 10" xfId="1073"/>
    <cellStyle name="4. količina 5 11" xfId="1074"/>
    <cellStyle name="4. količina 5 12" xfId="1075"/>
    <cellStyle name="4. količina 5 13" xfId="1076"/>
    <cellStyle name="4. količina 5 14" xfId="1077"/>
    <cellStyle name="4. količina 5 15" xfId="1078"/>
    <cellStyle name="4. količina 5 16" xfId="1079"/>
    <cellStyle name="4. količina 5 17" xfId="1080"/>
    <cellStyle name="4. količina 5 18" xfId="1081"/>
    <cellStyle name="4. količina 5 19" xfId="1082"/>
    <cellStyle name="4. količina 5 2" xfId="1083"/>
    <cellStyle name="4. količina 5 20" xfId="1084"/>
    <cellStyle name="4. količina 5 21" xfId="1085"/>
    <cellStyle name="4. količina 5 22" xfId="1086"/>
    <cellStyle name="4. količina 5 23" xfId="1087"/>
    <cellStyle name="4. količina 5 24" xfId="1088"/>
    <cellStyle name="4. količina 5 25" xfId="1089"/>
    <cellStyle name="4. količina 5 26" xfId="1090"/>
    <cellStyle name="4. količina 5 27" xfId="1091"/>
    <cellStyle name="4. količina 5 28" xfId="1092"/>
    <cellStyle name="4. količina 5 29" xfId="1093"/>
    <cellStyle name="4. količina 5 3" xfId="1094"/>
    <cellStyle name="4. količina 5 30" xfId="1095"/>
    <cellStyle name="4. količina 5 31" xfId="1096"/>
    <cellStyle name="4. količina 5 32" xfId="1097"/>
    <cellStyle name="4. količina 5 4" xfId="1098"/>
    <cellStyle name="4. količina 5 5" xfId="1099"/>
    <cellStyle name="4. količina 5 6" xfId="1100"/>
    <cellStyle name="4. količina 5 7" xfId="1101"/>
    <cellStyle name="4. količina 5 8" xfId="1102"/>
    <cellStyle name="4. količina 5 9" xfId="1103"/>
    <cellStyle name="4. količina 6" xfId="1104"/>
    <cellStyle name="4. količina 6 10" xfId="1105"/>
    <cellStyle name="4. količina 6 11" xfId="1106"/>
    <cellStyle name="4. količina 6 12" xfId="1107"/>
    <cellStyle name="4. količina 6 13" xfId="1108"/>
    <cellStyle name="4. količina 6 14" xfId="1109"/>
    <cellStyle name="4. količina 6 15" xfId="1110"/>
    <cellStyle name="4. količina 6 16" xfId="1111"/>
    <cellStyle name="4. količina 6 17" xfId="1112"/>
    <cellStyle name="4. količina 6 18" xfId="1113"/>
    <cellStyle name="4. količina 6 19" xfId="1114"/>
    <cellStyle name="4. količina 6 2" xfId="1115"/>
    <cellStyle name="4. količina 6 20" xfId="1116"/>
    <cellStyle name="4. količina 6 21" xfId="1117"/>
    <cellStyle name="4. količina 6 22" xfId="1118"/>
    <cellStyle name="4. količina 6 23" xfId="1119"/>
    <cellStyle name="4. količina 6 24" xfId="1120"/>
    <cellStyle name="4. količina 6 25" xfId="1121"/>
    <cellStyle name="4. količina 6 26" xfId="1122"/>
    <cellStyle name="4. količina 6 27" xfId="1123"/>
    <cellStyle name="4. količina 6 28" xfId="1124"/>
    <cellStyle name="4. količina 6 29" xfId="1125"/>
    <cellStyle name="4. količina 6 3" xfId="1126"/>
    <cellStyle name="4. količina 6 30" xfId="1127"/>
    <cellStyle name="4. količina 6 31" xfId="1128"/>
    <cellStyle name="4. količina 6 32" xfId="1129"/>
    <cellStyle name="4. količina 6 4" xfId="1130"/>
    <cellStyle name="4. količina 6 5" xfId="1131"/>
    <cellStyle name="4. količina 6 6" xfId="1132"/>
    <cellStyle name="4. količina 6 7" xfId="1133"/>
    <cellStyle name="4. količina 6 8" xfId="1134"/>
    <cellStyle name="4. količina 6 9" xfId="1135"/>
    <cellStyle name="4. količina 7" xfId="1136"/>
    <cellStyle name="4. količina 7 10" xfId="1137"/>
    <cellStyle name="4. količina 7 11" xfId="1138"/>
    <cellStyle name="4. količina 7 12" xfId="1139"/>
    <cellStyle name="4. količina 7 13" xfId="1140"/>
    <cellStyle name="4. količina 7 14" xfId="1141"/>
    <cellStyle name="4. količina 7 15" xfId="1142"/>
    <cellStyle name="4. količina 7 16" xfId="1143"/>
    <cellStyle name="4. količina 7 17" xfId="1144"/>
    <cellStyle name="4. količina 7 18" xfId="1145"/>
    <cellStyle name="4. količina 7 19" xfId="1146"/>
    <cellStyle name="4. količina 7 2" xfId="1147"/>
    <cellStyle name="4. količina 7 20" xfId="1148"/>
    <cellStyle name="4. količina 7 21" xfId="1149"/>
    <cellStyle name="4. količina 7 22" xfId="1150"/>
    <cellStyle name="4. količina 7 23" xfId="1151"/>
    <cellStyle name="4. količina 7 24" xfId="1152"/>
    <cellStyle name="4. količina 7 25" xfId="1153"/>
    <cellStyle name="4. količina 7 26" xfId="1154"/>
    <cellStyle name="4. količina 7 27" xfId="1155"/>
    <cellStyle name="4. količina 7 28" xfId="1156"/>
    <cellStyle name="4. količina 7 29" xfId="1157"/>
    <cellStyle name="4. količina 7 3" xfId="1158"/>
    <cellStyle name="4. količina 7 30" xfId="1159"/>
    <cellStyle name="4. količina 7 31" xfId="1160"/>
    <cellStyle name="4. količina 7 32" xfId="1161"/>
    <cellStyle name="4. količina 7 4" xfId="1162"/>
    <cellStyle name="4. količina 7 5" xfId="1163"/>
    <cellStyle name="4. količina 7 6" xfId="1164"/>
    <cellStyle name="4. količina 7 7" xfId="1165"/>
    <cellStyle name="4. količina 7 8" xfId="1166"/>
    <cellStyle name="4. količina 7 9" xfId="1167"/>
    <cellStyle name="4. količina 8" xfId="1168"/>
    <cellStyle name="4. količina 8 10" xfId="1169"/>
    <cellStyle name="4. količina 8 11" xfId="1170"/>
    <cellStyle name="4. količina 8 12" xfId="1171"/>
    <cellStyle name="4. količina 8 13" xfId="1172"/>
    <cellStyle name="4. količina 8 14" xfId="1173"/>
    <cellStyle name="4. količina 8 15" xfId="1174"/>
    <cellStyle name="4. količina 8 16" xfId="1175"/>
    <cellStyle name="4. količina 8 17" xfId="1176"/>
    <cellStyle name="4. količina 8 18" xfId="1177"/>
    <cellStyle name="4. količina 8 19" xfId="1178"/>
    <cellStyle name="4. količina 8 2" xfId="1179"/>
    <cellStyle name="4. količina 8 20" xfId="1180"/>
    <cellStyle name="4. količina 8 21" xfId="1181"/>
    <cellStyle name="4. količina 8 22" xfId="1182"/>
    <cellStyle name="4. količina 8 23" xfId="1183"/>
    <cellStyle name="4. količina 8 24" xfId="1184"/>
    <cellStyle name="4. količina 8 25" xfId="1185"/>
    <cellStyle name="4. količina 8 26" xfId="1186"/>
    <cellStyle name="4. količina 8 27" xfId="1187"/>
    <cellStyle name="4. količina 8 28" xfId="1188"/>
    <cellStyle name="4. količina 8 29" xfId="1189"/>
    <cellStyle name="4. količina 8 3" xfId="1190"/>
    <cellStyle name="4. količina 8 30" xfId="1191"/>
    <cellStyle name="4. količina 8 31" xfId="1192"/>
    <cellStyle name="4. količina 8 32" xfId="1193"/>
    <cellStyle name="4. količina 8 4" xfId="1194"/>
    <cellStyle name="4. količina 8 5" xfId="1195"/>
    <cellStyle name="4. količina 8 6" xfId="1196"/>
    <cellStyle name="4. količina 8 7" xfId="1197"/>
    <cellStyle name="4. količina 8 8" xfId="1198"/>
    <cellStyle name="4. količina 8 9" xfId="1199"/>
    <cellStyle name="4. količina 9" xfId="1200"/>
    <cellStyle name="4. količina 9 10" xfId="1201"/>
    <cellStyle name="4. količina 9 11" xfId="1202"/>
    <cellStyle name="4. količina 9 12" xfId="1203"/>
    <cellStyle name="4. količina 9 13" xfId="1204"/>
    <cellStyle name="4. količina 9 14" xfId="1205"/>
    <cellStyle name="4. količina 9 15" xfId="1206"/>
    <cellStyle name="4. količina 9 16" xfId="1207"/>
    <cellStyle name="4. količina 9 17" xfId="1208"/>
    <cellStyle name="4. količina 9 18" xfId="1209"/>
    <cellStyle name="4. količina 9 19" xfId="1210"/>
    <cellStyle name="4. količina 9 2" xfId="1211"/>
    <cellStyle name="4. količina 9 20" xfId="1212"/>
    <cellStyle name="4. količina 9 21" xfId="1213"/>
    <cellStyle name="4. količina 9 22" xfId="1214"/>
    <cellStyle name="4. količina 9 23" xfId="1215"/>
    <cellStyle name="4. količina 9 24" xfId="1216"/>
    <cellStyle name="4. količina 9 25" xfId="1217"/>
    <cellStyle name="4. količina 9 26" xfId="1218"/>
    <cellStyle name="4. količina 9 27" xfId="1219"/>
    <cellStyle name="4. količina 9 28" xfId="1220"/>
    <cellStyle name="4. količina 9 29" xfId="1221"/>
    <cellStyle name="4. količina 9 3" xfId="1222"/>
    <cellStyle name="4. količina 9 30" xfId="1223"/>
    <cellStyle name="4. količina 9 31" xfId="1224"/>
    <cellStyle name="4. količina 9 32" xfId="1225"/>
    <cellStyle name="4. količina 9 4" xfId="1226"/>
    <cellStyle name="4. količina 9 5" xfId="1227"/>
    <cellStyle name="4. količina 9 6" xfId="1228"/>
    <cellStyle name="4. količina 9 7" xfId="1229"/>
    <cellStyle name="4. količina 9 8" xfId="1230"/>
    <cellStyle name="4. količina 9 9" xfId="1231"/>
    <cellStyle name="4.1 količina" xfId="3218"/>
    <cellStyle name="40% - Accent1" xfId="1232"/>
    <cellStyle name="40% - Accent2" xfId="1233"/>
    <cellStyle name="40% - Accent3" xfId="1234"/>
    <cellStyle name="40% - Accent4" xfId="1235"/>
    <cellStyle name="40% - Accent5" xfId="1236"/>
    <cellStyle name="40% - Accent6" xfId="1237"/>
    <cellStyle name="40% - Isticanje1 2" xfId="1238"/>
    <cellStyle name="40% - Isticanje2 2" xfId="1239"/>
    <cellStyle name="40% - Isticanje3 2" xfId="1240"/>
    <cellStyle name="40% - Isticanje4 2" xfId="1241"/>
    <cellStyle name="40% - Isticanje5 2" xfId="1242"/>
    <cellStyle name="40% - Isticanje6 2" xfId="1243"/>
    <cellStyle name="40% - Naglasak1" xfId="3219"/>
    <cellStyle name="5. jed.cijena" xfId="1244"/>
    <cellStyle name="5. jed.cijena 10" xfId="1245"/>
    <cellStyle name="5. jed.cijena 10 10" xfId="1246"/>
    <cellStyle name="5. jed.cijena 10 11" xfId="1247"/>
    <cellStyle name="5. jed.cijena 10 12" xfId="1248"/>
    <cellStyle name="5. jed.cijena 10 13" xfId="1249"/>
    <cellStyle name="5. jed.cijena 10 14" xfId="1250"/>
    <cellStyle name="5. jed.cijena 10 15" xfId="1251"/>
    <cellStyle name="5. jed.cijena 10 16" xfId="1252"/>
    <cellStyle name="5. jed.cijena 10 17" xfId="1253"/>
    <cellStyle name="5. jed.cijena 10 18" xfId="1254"/>
    <cellStyle name="5. jed.cijena 10 19" xfId="1255"/>
    <cellStyle name="5. jed.cijena 10 2" xfId="1256"/>
    <cellStyle name="5. jed.cijena 10 20" xfId="1257"/>
    <cellStyle name="5. jed.cijena 10 21" xfId="1258"/>
    <cellStyle name="5. jed.cijena 10 22" xfId="1259"/>
    <cellStyle name="5. jed.cijena 10 23" xfId="1260"/>
    <cellStyle name="5. jed.cijena 10 24" xfId="1261"/>
    <cellStyle name="5. jed.cijena 10 25" xfId="1262"/>
    <cellStyle name="5. jed.cijena 10 26" xfId="1263"/>
    <cellStyle name="5. jed.cijena 10 27" xfId="1264"/>
    <cellStyle name="5. jed.cijena 10 28" xfId="1265"/>
    <cellStyle name="5. jed.cijena 10 29" xfId="1266"/>
    <cellStyle name="5. jed.cijena 10 3" xfId="1267"/>
    <cellStyle name="5. jed.cijena 10 30" xfId="1268"/>
    <cellStyle name="5. jed.cijena 10 31" xfId="1269"/>
    <cellStyle name="5. jed.cijena 10 32" xfId="1270"/>
    <cellStyle name="5. jed.cijena 10 4" xfId="1271"/>
    <cellStyle name="5. jed.cijena 10 5" xfId="1272"/>
    <cellStyle name="5. jed.cijena 10 6" xfId="1273"/>
    <cellStyle name="5. jed.cijena 10 7" xfId="1274"/>
    <cellStyle name="5. jed.cijena 10 8" xfId="1275"/>
    <cellStyle name="5. jed.cijena 10 9" xfId="1276"/>
    <cellStyle name="5. jed.cijena 11" xfId="1277"/>
    <cellStyle name="5. jed.cijena 11 10" xfId="1278"/>
    <cellStyle name="5. jed.cijena 11 11" xfId="1279"/>
    <cellStyle name="5. jed.cijena 11 12" xfId="1280"/>
    <cellStyle name="5. jed.cijena 11 13" xfId="1281"/>
    <cellStyle name="5. jed.cijena 11 14" xfId="1282"/>
    <cellStyle name="5. jed.cijena 11 15" xfId="1283"/>
    <cellStyle name="5. jed.cijena 11 16" xfId="1284"/>
    <cellStyle name="5. jed.cijena 11 17" xfId="1285"/>
    <cellStyle name="5. jed.cijena 11 18" xfId="1286"/>
    <cellStyle name="5. jed.cijena 11 19" xfId="1287"/>
    <cellStyle name="5. jed.cijena 11 2" xfId="1288"/>
    <cellStyle name="5. jed.cijena 11 20" xfId="1289"/>
    <cellStyle name="5. jed.cijena 11 21" xfId="1290"/>
    <cellStyle name="5. jed.cijena 11 22" xfId="1291"/>
    <cellStyle name="5. jed.cijena 11 23" xfId="1292"/>
    <cellStyle name="5. jed.cijena 11 24" xfId="1293"/>
    <cellStyle name="5. jed.cijena 11 25" xfId="1294"/>
    <cellStyle name="5. jed.cijena 11 26" xfId="1295"/>
    <cellStyle name="5. jed.cijena 11 27" xfId="1296"/>
    <cellStyle name="5. jed.cijena 11 28" xfId="1297"/>
    <cellStyle name="5. jed.cijena 11 29" xfId="1298"/>
    <cellStyle name="5. jed.cijena 11 3" xfId="1299"/>
    <cellStyle name="5. jed.cijena 11 30" xfId="1300"/>
    <cellStyle name="5. jed.cijena 11 31" xfId="1301"/>
    <cellStyle name="5. jed.cijena 11 32" xfId="1302"/>
    <cellStyle name="5. jed.cijena 11 4" xfId="1303"/>
    <cellStyle name="5. jed.cijena 11 5" xfId="1304"/>
    <cellStyle name="5. jed.cijena 11 6" xfId="1305"/>
    <cellStyle name="5. jed.cijena 11 7" xfId="1306"/>
    <cellStyle name="5. jed.cijena 11 8" xfId="1307"/>
    <cellStyle name="5. jed.cijena 11 9" xfId="1308"/>
    <cellStyle name="5. jed.cijena 12" xfId="1309"/>
    <cellStyle name="5. jed.cijena 12 10" xfId="1310"/>
    <cellStyle name="5. jed.cijena 12 11" xfId="1311"/>
    <cellStyle name="5. jed.cijena 12 12" xfId="1312"/>
    <cellStyle name="5. jed.cijena 12 13" xfId="1313"/>
    <cellStyle name="5. jed.cijena 12 14" xfId="1314"/>
    <cellStyle name="5. jed.cijena 12 15" xfId="1315"/>
    <cellStyle name="5. jed.cijena 12 16" xfId="1316"/>
    <cellStyle name="5. jed.cijena 12 17" xfId="1317"/>
    <cellStyle name="5. jed.cijena 12 18" xfId="1318"/>
    <cellStyle name="5. jed.cijena 12 19" xfId="1319"/>
    <cellStyle name="5. jed.cijena 12 2" xfId="1320"/>
    <cellStyle name="5. jed.cijena 12 20" xfId="1321"/>
    <cellStyle name="5. jed.cijena 12 21" xfId="1322"/>
    <cellStyle name="5. jed.cijena 12 22" xfId="1323"/>
    <cellStyle name="5. jed.cijena 12 23" xfId="1324"/>
    <cellStyle name="5. jed.cijena 12 24" xfId="1325"/>
    <cellStyle name="5. jed.cijena 12 25" xfId="1326"/>
    <cellStyle name="5. jed.cijena 12 26" xfId="1327"/>
    <cellStyle name="5. jed.cijena 12 27" xfId="1328"/>
    <cellStyle name="5. jed.cijena 12 28" xfId="1329"/>
    <cellStyle name="5. jed.cijena 12 29" xfId="1330"/>
    <cellStyle name="5. jed.cijena 12 3" xfId="1331"/>
    <cellStyle name="5. jed.cijena 12 30" xfId="1332"/>
    <cellStyle name="5. jed.cijena 12 31" xfId="1333"/>
    <cellStyle name="5. jed.cijena 12 32" xfId="1334"/>
    <cellStyle name="5. jed.cijena 12 4" xfId="1335"/>
    <cellStyle name="5. jed.cijena 12 5" xfId="1336"/>
    <cellStyle name="5. jed.cijena 12 6" xfId="1337"/>
    <cellStyle name="5. jed.cijena 12 7" xfId="1338"/>
    <cellStyle name="5. jed.cijena 12 8" xfId="1339"/>
    <cellStyle name="5. jed.cijena 12 9" xfId="1340"/>
    <cellStyle name="5. jed.cijena 13" xfId="1341"/>
    <cellStyle name="5. jed.cijena 13 10" xfId="1342"/>
    <cellStyle name="5. jed.cijena 13 11" xfId="1343"/>
    <cellStyle name="5. jed.cijena 13 12" xfId="1344"/>
    <cellStyle name="5. jed.cijena 13 13" xfId="1345"/>
    <cellStyle name="5. jed.cijena 13 14" xfId="1346"/>
    <cellStyle name="5. jed.cijena 13 15" xfId="1347"/>
    <cellStyle name="5. jed.cijena 13 16" xfId="1348"/>
    <cellStyle name="5. jed.cijena 13 17" xfId="1349"/>
    <cellStyle name="5. jed.cijena 13 18" xfId="1350"/>
    <cellStyle name="5. jed.cijena 13 19" xfId="1351"/>
    <cellStyle name="5. jed.cijena 13 2" xfId="1352"/>
    <cellStyle name="5. jed.cijena 13 20" xfId="1353"/>
    <cellStyle name="5. jed.cijena 13 21" xfId="1354"/>
    <cellStyle name="5. jed.cijena 13 22" xfId="1355"/>
    <cellStyle name="5. jed.cijena 13 23" xfId="1356"/>
    <cellStyle name="5. jed.cijena 13 24" xfId="1357"/>
    <cellStyle name="5. jed.cijena 13 25" xfId="1358"/>
    <cellStyle name="5. jed.cijena 13 26" xfId="1359"/>
    <cellStyle name="5. jed.cijena 13 27" xfId="1360"/>
    <cellStyle name="5. jed.cijena 13 28" xfId="1361"/>
    <cellStyle name="5. jed.cijena 13 29" xfId="1362"/>
    <cellStyle name="5. jed.cijena 13 3" xfId="1363"/>
    <cellStyle name="5. jed.cijena 13 30" xfId="1364"/>
    <cellStyle name="5. jed.cijena 13 31" xfId="1365"/>
    <cellStyle name="5. jed.cijena 13 32" xfId="1366"/>
    <cellStyle name="5. jed.cijena 13 4" xfId="1367"/>
    <cellStyle name="5. jed.cijena 13 5" xfId="1368"/>
    <cellStyle name="5. jed.cijena 13 6" xfId="1369"/>
    <cellStyle name="5. jed.cijena 13 7" xfId="1370"/>
    <cellStyle name="5. jed.cijena 13 8" xfId="1371"/>
    <cellStyle name="5. jed.cijena 13 9" xfId="1372"/>
    <cellStyle name="5. jed.cijena 14" xfId="1373"/>
    <cellStyle name="5. jed.cijena 15" xfId="1374"/>
    <cellStyle name="5. jed.cijena 16" xfId="1375"/>
    <cellStyle name="5. jed.cijena 17" xfId="1376"/>
    <cellStyle name="5. jed.cijena 18" xfId="1377"/>
    <cellStyle name="5. jed.cijena 19" xfId="1378"/>
    <cellStyle name="5. jed.cijena 2" xfId="1379"/>
    <cellStyle name="5. jed.cijena 2 10" xfId="1380"/>
    <cellStyle name="5. jed.cijena 2 11" xfId="1381"/>
    <cellStyle name="5. jed.cijena 2 12" xfId="1382"/>
    <cellStyle name="5. jed.cijena 2 13" xfId="1383"/>
    <cellStyle name="5. jed.cijena 2 14" xfId="1384"/>
    <cellStyle name="5. jed.cijena 2 15" xfId="1385"/>
    <cellStyle name="5. jed.cijena 2 16" xfId="1386"/>
    <cellStyle name="5. jed.cijena 2 17" xfId="1387"/>
    <cellStyle name="5. jed.cijena 2 18" xfId="1388"/>
    <cellStyle name="5. jed.cijena 2 19" xfId="1389"/>
    <cellStyle name="5. jed.cijena 2 2" xfId="1390"/>
    <cellStyle name="5. jed.cijena 2 20" xfId="1391"/>
    <cellStyle name="5. jed.cijena 2 21" xfId="1392"/>
    <cellStyle name="5. jed.cijena 2 22" xfId="1393"/>
    <cellStyle name="5. jed.cijena 2 23" xfId="1394"/>
    <cellStyle name="5. jed.cijena 2 24" xfId="1395"/>
    <cellStyle name="5. jed.cijena 2 25" xfId="1396"/>
    <cellStyle name="5. jed.cijena 2 26" xfId="1397"/>
    <cellStyle name="5. jed.cijena 2 27" xfId="1398"/>
    <cellStyle name="5. jed.cijena 2 28" xfId="1399"/>
    <cellStyle name="5. jed.cijena 2 29" xfId="1400"/>
    <cellStyle name="5. jed.cijena 2 3" xfId="1401"/>
    <cellStyle name="5. jed.cijena 2 30" xfId="1402"/>
    <cellStyle name="5. jed.cijena 2 31" xfId="1403"/>
    <cellStyle name="5. jed.cijena 2 32" xfId="1404"/>
    <cellStyle name="5. jed.cijena 2 4" xfId="1405"/>
    <cellStyle name="5. jed.cijena 2 5" xfId="1406"/>
    <cellStyle name="5. jed.cijena 2 6" xfId="1407"/>
    <cellStyle name="5. jed.cijena 2 7" xfId="1408"/>
    <cellStyle name="5. jed.cijena 2 8" xfId="1409"/>
    <cellStyle name="5. jed.cijena 2 9" xfId="1410"/>
    <cellStyle name="5. jed.cijena 20" xfId="1411"/>
    <cellStyle name="5. jed.cijena 21" xfId="1412"/>
    <cellStyle name="5. jed.cijena 22" xfId="1413"/>
    <cellStyle name="5. jed.cijena 23" xfId="1414"/>
    <cellStyle name="5. jed.cijena 24" xfId="1415"/>
    <cellStyle name="5. jed.cijena 25" xfId="1416"/>
    <cellStyle name="5. jed.cijena 26" xfId="1417"/>
    <cellStyle name="5. jed.cijena 27" xfId="1418"/>
    <cellStyle name="5. jed.cijena 28" xfId="1419"/>
    <cellStyle name="5. jed.cijena 29" xfId="1420"/>
    <cellStyle name="5. jed.cijena 3" xfId="1421"/>
    <cellStyle name="5. jed.cijena 3 10" xfId="1422"/>
    <cellStyle name="5. jed.cijena 3 11" xfId="1423"/>
    <cellStyle name="5. jed.cijena 3 12" xfId="1424"/>
    <cellStyle name="5. jed.cijena 3 13" xfId="1425"/>
    <cellStyle name="5. jed.cijena 3 14" xfId="1426"/>
    <cellStyle name="5. jed.cijena 3 15" xfId="1427"/>
    <cellStyle name="5. jed.cijena 3 16" xfId="1428"/>
    <cellStyle name="5. jed.cijena 3 17" xfId="1429"/>
    <cellStyle name="5. jed.cijena 3 18" xfId="1430"/>
    <cellStyle name="5. jed.cijena 3 19" xfId="1431"/>
    <cellStyle name="5. jed.cijena 3 2" xfId="1432"/>
    <cellStyle name="5. jed.cijena 3 20" xfId="1433"/>
    <cellStyle name="5. jed.cijena 3 21" xfId="1434"/>
    <cellStyle name="5. jed.cijena 3 22" xfId="1435"/>
    <cellStyle name="5. jed.cijena 3 23" xfId="1436"/>
    <cellStyle name="5. jed.cijena 3 24" xfId="1437"/>
    <cellStyle name="5. jed.cijena 3 25" xfId="1438"/>
    <cellStyle name="5. jed.cijena 3 26" xfId="1439"/>
    <cellStyle name="5. jed.cijena 3 27" xfId="1440"/>
    <cellStyle name="5. jed.cijena 3 28" xfId="1441"/>
    <cellStyle name="5. jed.cijena 3 29" xfId="1442"/>
    <cellStyle name="5. jed.cijena 3 3" xfId="1443"/>
    <cellStyle name="5. jed.cijena 3 30" xfId="1444"/>
    <cellStyle name="5. jed.cijena 3 31" xfId="1445"/>
    <cellStyle name="5. jed.cijena 3 32" xfId="1446"/>
    <cellStyle name="5. jed.cijena 3 4" xfId="1447"/>
    <cellStyle name="5. jed.cijena 3 5" xfId="1448"/>
    <cellStyle name="5. jed.cijena 3 6" xfId="1449"/>
    <cellStyle name="5. jed.cijena 3 7" xfId="1450"/>
    <cellStyle name="5. jed.cijena 3 8" xfId="1451"/>
    <cellStyle name="5. jed.cijena 3 9" xfId="1452"/>
    <cellStyle name="5. jed.cijena 30" xfId="1453"/>
    <cellStyle name="5. jed.cijena 31" xfId="1454"/>
    <cellStyle name="5. jed.cijena 32" xfId="1455"/>
    <cellStyle name="5. jed.cijena 33" xfId="1456"/>
    <cellStyle name="5. jed.cijena 34" xfId="1457"/>
    <cellStyle name="5. jed.cijena 35" xfId="1458"/>
    <cellStyle name="5. jed.cijena 36" xfId="1459"/>
    <cellStyle name="5. jed.cijena 37" xfId="1460"/>
    <cellStyle name="5. jed.cijena 38" xfId="1461"/>
    <cellStyle name="5. jed.cijena 39" xfId="1462"/>
    <cellStyle name="5. jed.cijena 4" xfId="1463"/>
    <cellStyle name="5. jed.cijena 4 10" xfId="1464"/>
    <cellStyle name="5. jed.cijena 4 11" xfId="1465"/>
    <cellStyle name="5. jed.cijena 4 12" xfId="1466"/>
    <cellStyle name="5. jed.cijena 4 13" xfId="1467"/>
    <cellStyle name="5. jed.cijena 4 14" xfId="1468"/>
    <cellStyle name="5. jed.cijena 4 15" xfId="1469"/>
    <cellStyle name="5. jed.cijena 4 16" xfId="1470"/>
    <cellStyle name="5. jed.cijena 4 17" xfId="1471"/>
    <cellStyle name="5. jed.cijena 4 18" xfId="1472"/>
    <cellStyle name="5. jed.cijena 4 19" xfId="1473"/>
    <cellStyle name="5. jed.cijena 4 2" xfId="1474"/>
    <cellStyle name="5. jed.cijena 4 20" xfId="1475"/>
    <cellStyle name="5. jed.cijena 4 21" xfId="1476"/>
    <cellStyle name="5. jed.cijena 4 22" xfId="1477"/>
    <cellStyle name="5. jed.cijena 4 23" xfId="1478"/>
    <cellStyle name="5. jed.cijena 4 24" xfId="1479"/>
    <cellStyle name="5. jed.cijena 4 25" xfId="1480"/>
    <cellStyle name="5. jed.cijena 4 26" xfId="1481"/>
    <cellStyle name="5. jed.cijena 4 27" xfId="1482"/>
    <cellStyle name="5. jed.cijena 4 28" xfId="1483"/>
    <cellStyle name="5. jed.cijena 4 29" xfId="1484"/>
    <cellStyle name="5. jed.cijena 4 3" xfId="1485"/>
    <cellStyle name="5. jed.cijena 4 30" xfId="1486"/>
    <cellStyle name="5. jed.cijena 4 31" xfId="1487"/>
    <cellStyle name="5. jed.cijena 4 32" xfId="1488"/>
    <cellStyle name="5. jed.cijena 4 4" xfId="1489"/>
    <cellStyle name="5. jed.cijena 4 5" xfId="1490"/>
    <cellStyle name="5. jed.cijena 4 6" xfId="1491"/>
    <cellStyle name="5. jed.cijena 4 7" xfId="1492"/>
    <cellStyle name="5. jed.cijena 4 8" xfId="1493"/>
    <cellStyle name="5. jed.cijena 4 9" xfId="1494"/>
    <cellStyle name="5. jed.cijena 40" xfId="1495"/>
    <cellStyle name="5. jed.cijena 41" xfId="1496"/>
    <cellStyle name="5. jed.cijena 42" xfId="1497"/>
    <cellStyle name="5. jed.cijena 43" xfId="1498"/>
    <cellStyle name="5. jed.cijena 44" xfId="1499"/>
    <cellStyle name="5. jed.cijena 5" xfId="1500"/>
    <cellStyle name="5. jed.cijena 5 10" xfId="1501"/>
    <cellStyle name="5. jed.cijena 5 11" xfId="1502"/>
    <cellStyle name="5. jed.cijena 5 12" xfId="1503"/>
    <cellStyle name="5. jed.cijena 5 13" xfId="1504"/>
    <cellStyle name="5. jed.cijena 5 14" xfId="1505"/>
    <cellStyle name="5. jed.cijena 5 15" xfId="1506"/>
    <cellStyle name="5. jed.cijena 5 16" xfId="1507"/>
    <cellStyle name="5. jed.cijena 5 17" xfId="1508"/>
    <cellStyle name="5. jed.cijena 5 18" xfId="1509"/>
    <cellStyle name="5. jed.cijena 5 19" xfId="1510"/>
    <cellStyle name="5. jed.cijena 5 2" xfId="1511"/>
    <cellStyle name="5. jed.cijena 5 20" xfId="1512"/>
    <cellStyle name="5. jed.cijena 5 21" xfId="1513"/>
    <cellStyle name="5. jed.cijena 5 22" xfId="1514"/>
    <cellStyle name="5. jed.cijena 5 23" xfId="1515"/>
    <cellStyle name="5. jed.cijena 5 24" xfId="1516"/>
    <cellStyle name="5. jed.cijena 5 25" xfId="1517"/>
    <cellStyle name="5. jed.cijena 5 26" xfId="1518"/>
    <cellStyle name="5. jed.cijena 5 27" xfId="1519"/>
    <cellStyle name="5. jed.cijena 5 28" xfId="1520"/>
    <cellStyle name="5. jed.cijena 5 29" xfId="1521"/>
    <cellStyle name="5. jed.cijena 5 3" xfId="1522"/>
    <cellStyle name="5. jed.cijena 5 30" xfId="1523"/>
    <cellStyle name="5. jed.cijena 5 31" xfId="1524"/>
    <cellStyle name="5. jed.cijena 5 32" xfId="1525"/>
    <cellStyle name="5. jed.cijena 5 4" xfId="1526"/>
    <cellStyle name="5. jed.cijena 5 5" xfId="1527"/>
    <cellStyle name="5. jed.cijena 5 6" xfId="1528"/>
    <cellStyle name="5. jed.cijena 5 7" xfId="1529"/>
    <cellStyle name="5. jed.cijena 5 8" xfId="1530"/>
    <cellStyle name="5. jed.cijena 5 9" xfId="1531"/>
    <cellStyle name="5. jed.cijena 6" xfId="1532"/>
    <cellStyle name="5. jed.cijena 6 10" xfId="1533"/>
    <cellStyle name="5. jed.cijena 6 11" xfId="1534"/>
    <cellStyle name="5. jed.cijena 6 12" xfId="1535"/>
    <cellStyle name="5. jed.cijena 6 13" xfId="1536"/>
    <cellStyle name="5. jed.cijena 6 14" xfId="1537"/>
    <cellStyle name="5. jed.cijena 6 15" xfId="1538"/>
    <cellStyle name="5. jed.cijena 6 16" xfId="1539"/>
    <cellStyle name="5. jed.cijena 6 17" xfId="1540"/>
    <cellStyle name="5. jed.cijena 6 18" xfId="1541"/>
    <cellStyle name="5. jed.cijena 6 19" xfId="1542"/>
    <cellStyle name="5. jed.cijena 6 2" xfId="1543"/>
    <cellStyle name="5. jed.cijena 6 20" xfId="1544"/>
    <cellStyle name="5. jed.cijena 6 21" xfId="1545"/>
    <cellStyle name="5. jed.cijena 6 22" xfId="1546"/>
    <cellStyle name="5. jed.cijena 6 23" xfId="1547"/>
    <cellStyle name="5. jed.cijena 6 24" xfId="1548"/>
    <cellStyle name="5. jed.cijena 6 25" xfId="1549"/>
    <cellStyle name="5. jed.cijena 6 26" xfId="1550"/>
    <cellStyle name="5. jed.cijena 6 27" xfId="1551"/>
    <cellStyle name="5. jed.cijena 6 28" xfId="1552"/>
    <cellStyle name="5. jed.cijena 6 29" xfId="1553"/>
    <cellStyle name="5. jed.cijena 6 3" xfId="1554"/>
    <cellStyle name="5. jed.cijena 6 30" xfId="1555"/>
    <cellStyle name="5. jed.cijena 6 31" xfId="1556"/>
    <cellStyle name="5. jed.cijena 6 32" xfId="1557"/>
    <cellStyle name="5. jed.cijena 6 4" xfId="1558"/>
    <cellStyle name="5. jed.cijena 6 5" xfId="1559"/>
    <cellStyle name="5. jed.cijena 6 6" xfId="1560"/>
    <cellStyle name="5. jed.cijena 6 7" xfId="1561"/>
    <cellStyle name="5. jed.cijena 6 8" xfId="1562"/>
    <cellStyle name="5. jed.cijena 6 9" xfId="1563"/>
    <cellStyle name="5. jed.cijena 7" xfId="1564"/>
    <cellStyle name="5. jed.cijena 7 10" xfId="1565"/>
    <cellStyle name="5. jed.cijena 7 11" xfId="1566"/>
    <cellStyle name="5. jed.cijena 7 12" xfId="1567"/>
    <cellStyle name="5. jed.cijena 7 13" xfId="1568"/>
    <cellStyle name="5. jed.cijena 7 14" xfId="1569"/>
    <cellStyle name="5. jed.cijena 7 15" xfId="1570"/>
    <cellStyle name="5. jed.cijena 7 16" xfId="1571"/>
    <cellStyle name="5. jed.cijena 7 17" xfId="1572"/>
    <cellStyle name="5. jed.cijena 7 18" xfId="1573"/>
    <cellStyle name="5. jed.cijena 7 19" xfId="1574"/>
    <cellStyle name="5. jed.cijena 7 2" xfId="1575"/>
    <cellStyle name="5. jed.cijena 7 20" xfId="1576"/>
    <cellStyle name="5. jed.cijena 7 21" xfId="1577"/>
    <cellStyle name="5. jed.cijena 7 22" xfId="1578"/>
    <cellStyle name="5. jed.cijena 7 23" xfId="1579"/>
    <cellStyle name="5. jed.cijena 7 24" xfId="1580"/>
    <cellStyle name="5. jed.cijena 7 25" xfId="1581"/>
    <cellStyle name="5. jed.cijena 7 26" xfId="1582"/>
    <cellStyle name="5. jed.cijena 7 27" xfId="1583"/>
    <cellStyle name="5. jed.cijena 7 28" xfId="1584"/>
    <cellStyle name="5. jed.cijena 7 29" xfId="1585"/>
    <cellStyle name="5. jed.cijena 7 3" xfId="1586"/>
    <cellStyle name="5. jed.cijena 7 30" xfId="1587"/>
    <cellStyle name="5. jed.cijena 7 31" xfId="1588"/>
    <cellStyle name="5. jed.cijena 7 32" xfId="1589"/>
    <cellStyle name="5. jed.cijena 7 4" xfId="1590"/>
    <cellStyle name="5. jed.cijena 7 5" xfId="1591"/>
    <cellStyle name="5. jed.cijena 7 6" xfId="1592"/>
    <cellStyle name="5. jed.cijena 7 7" xfId="1593"/>
    <cellStyle name="5. jed.cijena 7 8" xfId="1594"/>
    <cellStyle name="5. jed.cijena 7 9" xfId="1595"/>
    <cellStyle name="5. jed.cijena 8" xfId="1596"/>
    <cellStyle name="5. jed.cijena 8 10" xfId="1597"/>
    <cellStyle name="5. jed.cijena 8 11" xfId="1598"/>
    <cellStyle name="5. jed.cijena 8 12" xfId="1599"/>
    <cellStyle name="5. jed.cijena 8 13" xfId="1600"/>
    <cellStyle name="5. jed.cijena 8 14" xfId="1601"/>
    <cellStyle name="5. jed.cijena 8 15" xfId="1602"/>
    <cellStyle name="5. jed.cijena 8 16" xfId="1603"/>
    <cellStyle name="5. jed.cijena 8 17" xfId="1604"/>
    <cellStyle name="5. jed.cijena 8 18" xfId="1605"/>
    <cellStyle name="5. jed.cijena 8 19" xfId="1606"/>
    <cellStyle name="5. jed.cijena 8 2" xfId="1607"/>
    <cellStyle name="5. jed.cijena 8 20" xfId="1608"/>
    <cellStyle name="5. jed.cijena 8 21" xfId="1609"/>
    <cellStyle name="5. jed.cijena 8 22" xfId="1610"/>
    <cellStyle name="5. jed.cijena 8 23" xfId="1611"/>
    <cellStyle name="5. jed.cijena 8 24" xfId="1612"/>
    <cellStyle name="5. jed.cijena 8 25" xfId="1613"/>
    <cellStyle name="5. jed.cijena 8 26" xfId="1614"/>
    <cellStyle name="5. jed.cijena 8 27" xfId="1615"/>
    <cellStyle name="5. jed.cijena 8 28" xfId="1616"/>
    <cellStyle name="5. jed.cijena 8 29" xfId="1617"/>
    <cellStyle name="5. jed.cijena 8 3" xfId="1618"/>
    <cellStyle name="5. jed.cijena 8 30" xfId="1619"/>
    <cellStyle name="5. jed.cijena 8 31" xfId="1620"/>
    <cellStyle name="5. jed.cijena 8 32" xfId="1621"/>
    <cellStyle name="5. jed.cijena 8 4" xfId="1622"/>
    <cellStyle name="5. jed.cijena 8 5" xfId="1623"/>
    <cellStyle name="5. jed.cijena 8 6" xfId="1624"/>
    <cellStyle name="5. jed.cijena 8 7" xfId="1625"/>
    <cellStyle name="5. jed.cijena 8 8" xfId="1626"/>
    <cellStyle name="5. jed.cijena 8 9" xfId="1627"/>
    <cellStyle name="5. jed.cijena 9" xfId="1628"/>
    <cellStyle name="5. jed.cijena 9 10" xfId="1629"/>
    <cellStyle name="5. jed.cijena 9 11" xfId="1630"/>
    <cellStyle name="5. jed.cijena 9 12" xfId="1631"/>
    <cellStyle name="5. jed.cijena 9 13" xfId="1632"/>
    <cellStyle name="5. jed.cijena 9 14" xfId="1633"/>
    <cellStyle name="5. jed.cijena 9 15" xfId="1634"/>
    <cellStyle name="5. jed.cijena 9 16" xfId="1635"/>
    <cellStyle name="5. jed.cijena 9 17" xfId="1636"/>
    <cellStyle name="5. jed.cijena 9 18" xfId="1637"/>
    <cellStyle name="5. jed.cijena 9 19" xfId="1638"/>
    <cellStyle name="5. jed.cijena 9 2" xfId="1639"/>
    <cellStyle name="5. jed.cijena 9 20" xfId="1640"/>
    <cellStyle name="5. jed.cijena 9 21" xfId="1641"/>
    <cellStyle name="5. jed.cijena 9 22" xfId="1642"/>
    <cellStyle name="5. jed.cijena 9 23" xfId="1643"/>
    <cellStyle name="5. jed.cijena 9 24" xfId="1644"/>
    <cellStyle name="5. jed.cijena 9 25" xfId="1645"/>
    <cellStyle name="5. jed.cijena 9 26" xfId="1646"/>
    <cellStyle name="5. jed.cijena 9 27" xfId="1647"/>
    <cellStyle name="5. jed.cijena 9 28" xfId="1648"/>
    <cellStyle name="5. jed.cijena 9 29" xfId="1649"/>
    <cellStyle name="5. jed.cijena 9 3" xfId="1650"/>
    <cellStyle name="5. jed.cijena 9 30" xfId="1651"/>
    <cellStyle name="5. jed.cijena 9 31" xfId="1652"/>
    <cellStyle name="5. jed.cijena 9 32" xfId="1653"/>
    <cellStyle name="5. jed.cijena 9 4" xfId="1654"/>
    <cellStyle name="5. jed.cijena 9 5" xfId="1655"/>
    <cellStyle name="5. jed.cijena 9 6" xfId="1656"/>
    <cellStyle name="5. jed.cijena 9 7" xfId="1657"/>
    <cellStyle name="5. jed.cijena 9 8" xfId="1658"/>
    <cellStyle name="5. jed.cijena 9 9" xfId="1659"/>
    <cellStyle name="5.1 jed.cijena" xfId="3220"/>
    <cellStyle name="6.uk.cijena" xfId="1660"/>
    <cellStyle name="6.uk.cijena 10" xfId="1661"/>
    <cellStyle name="6.uk.cijena 10 10" xfId="1662"/>
    <cellStyle name="6.uk.cijena 10 11" xfId="1663"/>
    <cellStyle name="6.uk.cijena 10 12" xfId="1664"/>
    <cellStyle name="6.uk.cijena 10 13" xfId="1665"/>
    <cellStyle name="6.uk.cijena 10 14" xfId="1666"/>
    <cellStyle name="6.uk.cijena 10 15" xfId="1667"/>
    <cellStyle name="6.uk.cijena 10 16" xfId="1668"/>
    <cellStyle name="6.uk.cijena 10 17" xfId="1669"/>
    <cellStyle name="6.uk.cijena 10 18" xfId="1670"/>
    <cellStyle name="6.uk.cijena 10 19" xfId="1671"/>
    <cellStyle name="6.uk.cijena 10 2" xfId="1672"/>
    <cellStyle name="6.uk.cijena 10 20" xfId="1673"/>
    <cellStyle name="6.uk.cijena 10 21" xfId="1674"/>
    <cellStyle name="6.uk.cijena 10 22" xfId="1675"/>
    <cellStyle name="6.uk.cijena 10 23" xfId="1676"/>
    <cellStyle name="6.uk.cijena 10 24" xfId="1677"/>
    <cellStyle name="6.uk.cijena 10 25" xfId="1678"/>
    <cellStyle name="6.uk.cijena 10 26" xfId="1679"/>
    <cellStyle name="6.uk.cijena 10 27" xfId="1680"/>
    <cellStyle name="6.uk.cijena 10 28" xfId="1681"/>
    <cellStyle name="6.uk.cijena 10 29" xfId="1682"/>
    <cellStyle name="6.uk.cijena 10 3" xfId="1683"/>
    <cellStyle name="6.uk.cijena 10 30" xfId="1684"/>
    <cellStyle name="6.uk.cijena 10 31" xfId="1685"/>
    <cellStyle name="6.uk.cijena 10 32" xfId="1686"/>
    <cellStyle name="6.uk.cijena 10 4" xfId="1687"/>
    <cellStyle name="6.uk.cijena 10 5" xfId="1688"/>
    <cellStyle name="6.uk.cijena 10 6" xfId="1689"/>
    <cellStyle name="6.uk.cijena 10 7" xfId="1690"/>
    <cellStyle name="6.uk.cijena 10 8" xfId="1691"/>
    <cellStyle name="6.uk.cijena 10 9" xfId="1692"/>
    <cellStyle name="6.uk.cijena 11" xfId="1693"/>
    <cellStyle name="6.uk.cijena 11 10" xfId="1694"/>
    <cellStyle name="6.uk.cijena 11 11" xfId="1695"/>
    <cellStyle name="6.uk.cijena 11 12" xfId="1696"/>
    <cellStyle name="6.uk.cijena 11 13" xfId="1697"/>
    <cellStyle name="6.uk.cijena 11 14" xfId="1698"/>
    <cellStyle name="6.uk.cijena 11 15" xfId="1699"/>
    <cellStyle name="6.uk.cijena 11 16" xfId="1700"/>
    <cellStyle name="6.uk.cijena 11 17" xfId="1701"/>
    <cellStyle name="6.uk.cijena 11 18" xfId="1702"/>
    <cellStyle name="6.uk.cijena 11 19" xfId="1703"/>
    <cellStyle name="6.uk.cijena 11 2" xfId="1704"/>
    <cellStyle name="6.uk.cijena 11 20" xfId="1705"/>
    <cellStyle name="6.uk.cijena 11 21" xfId="1706"/>
    <cellStyle name="6.uk.cijena 11 22" xfId="1707"/>
    <cellStyle name="6.uk.cijena 11 23" xfId="1708"/>
    <cellStyle name="6.uk.cijena 11 24" xfId="1709"/>
    <cellStyle name="6.uk.cijena 11 25" xfId="1710"/>
    <cellStyle name="6.uk.cijena 11 26" xfId="1711"/>
    <cellStyle name="6.uk.cijena 11 27" xfId="1712"/>
    <cellStyle name="6.uk.cijena 11 28" xfId="1713"/>
    <cellStyle name="6.uk.cijena 11 29" xfId="1714"/>
    <cellStyle name="6.uk.cijena 11 3" xfId="1715"/>
    <cellStyle name="6.uk.cijena 11 30" xfId="1716"/>
    <cellStyle name="6.uk.cijena 11 31" xfId="1717"/>
    <cellStyle name="6.uk.cijena 11 32" xfId="1718"/>
    <cellStyle name="6.uk.cijena 11 4" xfId="1719"/>
    <cellStyle name="6.uk.cijena 11 5" xfId="1720"/>
    <cellStyle name="6.uk.cijena 11 6" xfId="1721"/>
    <cellStyle name="6.uk.cijena 11 7" xfId="1722"/>
    <cellStyle name="6.uk.cijena 11 8" xfId="1723"/>
    <cellStyle name="6.uk.cijena 11 9" xfId="1724"/>
    <cellStyle name="6.uk.cijena 12" xfId="1725"/>
    <cellStyle name="6.uk.cijena 12 10" xfId="1726"/>
    <cellStyle name="6.uk.cijena 12 11" xfId="1727"/>
    <cellStyle name="6.uk.cijena 12 12" xfId="1728"/>
    <cellStyle name="6.uk.cijena 12 13" xfId="1729"/>
    <cellStyle name="6.uk.cijena 12 14" xfId="1730"/>
    <cellStyle name="6.uk.cijena 12 15" xfId="1731"/>
    <cellStyle name="6.uk.cijena 12 16" xfId="1732"/>
    <cellStyle name="6.uk.cijena 12 17" xfId="1733"/>
    <cellStyle name="6.uk.cijena 12 18" xfId="1734"/>
    <cellStyle name="6.uk.cijena 12 19" xfId="1735"/>
    <cellStyle name="6.uk.cijena 12 2" xfId="1736"/>
    <cellStyle name="6.uk.cijena 12 20" xfId="1737"/>
    <cellStyle name="6.uk.cijena 12 21" xfId="1738"/>
    <cellStyle name="6.uk.cijena 12 22" xfId="1739"/>
    <cellStyle name="6.uk.cijena 12 23" xfId="1740"/>
    <cellStyle name="6.uk.cijena 12 24" xfId="1741"/>
    <cellStyle name="6.uk.cijena 12 25" xfId="1742"/>
    <cellStyle name="6.uk.cijena 12 26" xfId="1743"/>
    <cellStyle name="6.uk.cijena 12 27" xfId="1744"/>
    <cellStyle name="6.uk.cijena 12 28" xfId="1745"/>
    <cellStyle name="6.uk.cijena 12 29" xfId="1746"/>
    <cellStyle name="6.uk.cijena 12 3" xfId="1747"/>
    <cellStyle name="6.uk.cijena 12 30" xfId="1748"/>
    <cellStyle name="6.uk.cijena 12 31" xfId="1749"/>
    <cellStyle name="6.uk.cijena 12 32" xfId="1750"/>
    <cellStyle name="6.uk.cijena 12 4" xfId="1751"/>
    <cellStyle name="6.uk.cijena 12 5" xfId="1752"/>
    <cellStyle name="6.uk.cijena 12 6" xfId="1753"/>
    <cellStyle name="6.uk.cijena 12 7" xfId="1754"/>
    <cellStyle name="6.uk.cijena 12 8" xfId="1755"/>
    <cellStyle name="6.uk.cijena 12 9" xfId="1756"/>
    <cellStyle name="6.uk.cijena 13" xfId="1757"/>
    <cellStyle name="6.uk.cijena 13 10" xfId="1758"/>
    <cellStyle name="6.uk.cijena 13 11" xfId="1759"/>
    <cellStyle name="6.uk.cijena 13 12" xfId="1760"/>
    <cellStyle name="6.uk.cijena 13 13" xfId="1761"/>
    <cellStyle name="6.uk.cijena 13 14" xfId="1762"/>
    <cellStyle name="6.uk.cijena 13 15" xfId="1763"/>
    <cellStyle name="6.uk.cijena 13 16" xfId="1764"/>
    <cellStyle name="6.uk.cijena 13 17" xfId="1765"/>
    <cellStyle name="6.uk.cijena 13 18" xfId="1766"/>
    <cellStyle name="6.uk.cijena 13 19" xfId="1767"/>
    <cellStyle name="6.uk.cijena 13 2" xfId="1768"/>
    <cellStyle name="6.uk.cijena 13 20" xfId="1769"/>
    <cellStyle name="6.uk.cijena 13 21" xfId="1770"/>
    <cellStyle name="6.uk.cijena 13 22" xfId="1771"/>
    <cellStyle name="6.uk.cijena 13 23" xfId="1772"/>
    <cellStyle name="6.uk.cijena 13 24" xfId="1773"/>
    <cellStyle name="6.uk.cijena 13 25" xfId="1774"/>
    <cellStyle name="6.uk.cijena 13 26" xfId="1775"/>
    <cellStyle name="6.uk.cijena 13 27" xfId="1776"/>
    <cellStyle name="6.uk.cijena 13 28" xfId="1777"/>
    <cellStyle name="6.uk.cijena 13 29" xfId="1778"/>
    <cellStyle name="6.uk.cijena 13 3" xfId="1779"/>
    <cellStyle name="6.uk.cijena 13 30" xfId="1780"/>
    <cellStyle name="6.uk.cijena 13 31" xfId="1781"/>
    <cellStyle name="6.uk.cijena 13 32" xfId="1782"/>
    <cellStyle name="6.uk.cijena 13 4" xfId="1783"/>
    <cellStyle name="6.uk.cijena 13 5" xfId="1784"/>
    <cellStyle name="6.uk.cijena 13 6" xfId="1785"/>
    <cellStyle name="6.uk.cijena 13 7" xfId="1786"/>
    <cellStyle name="6.uk.cijena 13 8" xfId="1787"/>
    <cellStyle name="6.uk.cijena 13 9" xfId="1788"/>
    <cellStyle name="6.uk.cijena 14" xfId="1789"/>
    <cellStyle name="6.uk.cijena 15" xfId="1790"/>
    <cellStyle name="6.uk.cijena 16" xfId="1791"/>
    <cellStyle name="6.uk.cijena 17" xfId="1792"/>
    <cellStyle name="6.uk.cijena 18" xfId="1793"/>
    <cellStyle name="6.uk.cijena 19" xfId="1794"/>
    <cellStyle name="6.uk.cijena 2" xfId="1795"/>
    <cellStyle name="6.uk.cijena 2 10" xfId="1796"/>
    <cellStyle name="6.uk.cijena 2 11" xfId="1797"/>
    <cellStyle name="6.uk.cijena 2 12" xfId="1798"/>
    <cellStyle name="6.uk.cijena 2 13" xfId="1799"/>
    <cellStyle name="6.uk.cijena 2 14" xfId="1800"/>
    <cellStyle name="6.uk.cijena 2 15" xfId="1801"/>
    <cellStyle name="6.uk.cijena 2 16" xfId="1802"/>
    <cellStyle name="6.uk.cijena 2 17" xfId="1803"/>
    <cellStyle name="6.uk.cijena 2 18" xfId="1804"/>
    <cellStyle name="6.uk.cijena 2 19" xfId="1805"/>
    <cellStyle name="6.uk.cijena 2 2" xfId="1806"/>
    <cellStyle name="6.uk.cijena 2 20" xfId="1807"/>
    <cellStyle name="6.uk.cijena 2 21" xfId="1808"/>
    <cellStyle name="6.uk.cijena 2 22" xfId="1809"/>
    <cellStyle name="6.uk.cijena 2 23" xfId="1810"/>
    <cellStyle name="6.uk.cijena 2 24" xfId="1811"/>
    <cellStyle name="6.uk.cijena 2 25" xfId="1812"/>
    <cellStyle name="6.uk.cijena 2 26" xfId="1813"/>
    <cellStyle name="6.uk.cijena 2 27" xfId="1814"/>
    <cellStyle name="6.uk.cijena 2 28" xfId="1815"/>
    <cellStyle name="6.uk.cijena 2 29" xfId="1816"/>
    <cellStyle name="6.uk.cijena 2 3" xfId="1817"/>
    <cellStyle name="6.uk.cijena 2 30" xfId="1818"/>
    <cellStyle name="6.uk.cijena 2 31" xfId="1819"/>
    <cellStyle name="6.uk.cijena 2 32" xfId="1820"/>
    <cellStyle name="6.uk.cijena 2 4" xfId="1821"/>
    <cellStyle name="6.uk.cijena 2 5" xfId="1822"/>
    <cellStyle name="6.uk.cijena 2 6" xfId="1823"/>
    <cellStyle name="6.uk.cijena 2 7" xfId="1824"/>
    <cellStyle name="6.uk.cijena 2 8" xfId="1825"/>
    <cellStyle name="6.uk.cijena 2 9" xfId="1826"/>
    <cellStyle name="6.uk.cijena 20" xfId="1827"/>
    <cellStyle name="6.uk.cijena 21" xfId="1828"/>
    <cellStyle name="6.uk.cijena 22" xfId="1829"/>
    <cellStyle name="6.uk.cijena 23" xfId="1830"/>
    <cellStyle name="6.uk.cijena 24" xfId="1831"/>
    <cellStyle name="6.uk.cijena 25" xfId="1832"/>
    <cellStyle name="6.uk.cijena 26" xfId="1833"/>
    <cellStyle name="6.uk.cijena 27" xfId="1834"/>
    <cellStyle name="6.uk.cijena 28" xfId="1835"/>
    <cellStyle name="6.uk.cijena 29" xfId="1836"/>
    <cellStyle name="6.uk.cijena 3" xfId="1837"/>
    <cellStyle name="6.uk.cijena 3 10" xfId="1838"/>
    <cellStyle name="6.uk.cijena 3 11" xfId="1839"/>
    <cellStyle name="6.uk.cijena 3 12" xfId="1840"/>
    <cellStyle name="6.uk.cijena 3 13" xfId="1841"/>
    <cellStyle name="6.uk.cijena 3 14" xfId="1842"/>
    <cellStyle name="6.uk.cijena 3 15" xfId="1843"/>
    <cellStyle name="6.uk.cijena 3 16" xfId="1844"/>
    <cellStyle name="6.uk.cijena 3 17" xfId="1845"/>
    <cellStyle name="6.uk.cijena 3 18" xfId="1846"/>
    <cellStyle name="6.uk.cijena 3 19" xfId="1847"/>
    <cellStyle name="6.uk.cijena 3 2" xfId="1848"/>
    <cellStyle name="6.uk.cijena 3 20" xfId="1849"/>
    <cellStyle name="6.uk.cijena 3 21" xfId="1850"/>
    <cellStyle name="6.uk.cijena 3 22" xfId="1851"/>
    <cellStyle name="6.uk.cijena 3 23" xfId="1852"/>
    <cellStyle name="6.uk.cijena 3 24" xfId="1853"/>
    <cellStyle name="6.uk.cijena 3 25" xfId="1854"/>
    <cellStyle name="6.uk.cijena 3 26" xfId="1855"/>
    <cellStyle name="6.uk.cijena 3 27" xfId="1856"/>
    <cellStyle name="6.uk.cijena 3 28" xfId="1857"/>
    <cellStyle name="6.uk.cijena 3 29" xfId="1858"/>
    <cellStyle name="6.uk.cijena 3 3" xfId="1859"/>
    <cellStyle name="6.uk.cijena 3 30" xfId="1860"/>
    <cellStyle name="6.uk.cijena 3 31" xfId="1861"/>
    <cellStyle name="6.uk.cijena 3 32" xfId="1862"/>
    <cellStyle name="6.uk.cijena 3 4" xfId="1863"/>
    <cellStyle name="6.uk.cijena 3 5" xfId="1864"/>
    <cellStyle name="6.uk.cijena 3 6" xfId="1865"/>
    <cellStyle name="6.uk.cijena 3 7" xfId="1866"/>
    <cellStyle name="6.uk.cijena 3 8" xfId="1867"/>
    <cellStyle name="6.uk.cijena 3 9" xfId="1868"/>
    <cellStyle name="6.uk.cijena 30" xfId="1869"/>
    <cellStyle name="6.uk.cijena 31" xfId="1870"/>
    <cellStyle name="6.uk.cijena 32" xfId="1871"/>
    <cellStyle name="6.uk.cijena 33" xfId="1872"/>
    <cellStyle name="6.uk.cijena 34" xfId="1873"/>
    <cellStyle name="6.uk.cijena 35" xfId="1874"/>
    <cellStyle name="6.uk.cijena 36" xfId="1875"/>
    <cellStyle name="6.uk.cijena 37" xfId="1876"/>
    <cellStyle name="6.uk.cijena 38" xfId="1877"/>
    <cellStyle name="6.uk.cijena 39" xfId="1878"/>
    <cellStyle name="6.uk.cijena 4" xfId="1879"/>
    <cellStyle name="6.uk.cijena 4 10" xfId="1880"/>
    <cellStyle name="6.uk.cijena 4 11" xfId="1881"/>
    <cellStyle name="6.uk.cijena 4 12" xfId="1882"/>
    <cellStyle name="6.uk.cijena 4 13" xfId="1883"/>
    <cellStyle name="6.uk.cijena 4 14" xfId="1884"/>
    <cellStyle name="6.uk.cijena 4 15" xfId="1885"/>
    <cellStyle name="6.uk.cijena 4 16" xfId="1886"/>
    <cellStyle name="6.uk.cijena 4 17" xfId="1887"/>
    <cellStyle name="6.uk.cijena 4 18" xfId="1888"/>
    <cellStyle name="6.uk.cijena 4 19" xfId="1889"/>
    <cellStyle name="6.uk.cijena 4 2" xfId="1890"/>
    <cellStyle name="6.uk.cijena 4 20" xfId="1891"/>
    <cellStyle name="6.uk.cijena 4 21" xfId="1892"/>
    <cellStyle name="6.uk.cijena 4 22" xfId="1893"/>
    <cellStyle name="6.uk.cijena 4 23" xfId="1894"/>
    <cellStyle name="6.uk.cijena 4 24" xfId="1895"/>
    <cellStyle name="6.uk.cijena 4 25" xfId="1896"/>
    <cellStyle name="6.uk.cijena 4 26" xfId="1897"/>
    <cellStyle name="6.uk.cijena 4 27" xfId="1898"/>
    <cellStyle name="6.uk.cijena 4 28" xfId="1899"/>
    <cellStyle name="6.uk.cijena 4 29" xfId="1900"/>
    <cellStyle name="6.uk.cijena 4 3" xfId="1901"/>
    <cellStyle name="6.uk.cijena 4 30" xfId="1902"/>
    <cellStyle name="6.uk.cijena 4 31" xfId="1903"/>
    <cellStyle name="6.uk.cijena 4 32" xfId="1904"/>
    <cellStyle name="6.uk.cijena 4 4" xfId="1905"/>
    <cellStyle name="6.uk.cijena 4 5" xfId="1906"/>
    <cellStyle name="6.uk.cijena 4 6" xfId="1907"/>
    <cellStyle name="6.uk.cijena 4 7" xfId="1908"/>
    <cellStyle name="6.uk.cijena 4 8" xfId="1909"/>
    <cellStyle name="6.uk.cijena 4 9" xfId="1910"/>
    <cellStyle name="6.uk.cijena 40" xfId="1911"/>
    <cellStyle name="6.uk.cijena 41" xfId="1912"/>
    <cellStyle name="6.uk.cijena 42" xfId="1913"/>
    <cellStyle name="6.uk.cijena 43" xfId="1914"/>
    <cellStyle name="6.uk.cijena 44" xfId="1915"/>
    <cellStyle name="6.uk.cijena 5" xfId="1916"/>
    <cellStyle name="6.uk.cijena 5 10" xfId="1917"/>
    <cellStyle name="6.uk.cijena 5 11" xfId="1918"/>
    <cellStyle name="6.uk.cijena 5 12" xfId="1919"/>
    <cellStyle name="6.uk.cijena 5 13" xfId="1920"/>
    <cellStyle name="6.uk.cijena 5 14" xfId="1921"/>
    <cellStyle name="6.uk.cijena 5 15" xfId="1922"/>
    <cellStyle name="6.uk.cijena 5 16" xfId="1923"/>
    <cellStyle name="6.uk.cijena 5 17" xfId="1924"/>
    <cellStyle name="6.uk.cijena 5 18" xfId="1925"/>
    <cellStyle name="6.uk.cijena 5 19" xfId="1926"/>
    <cellStyle name="6.uk.cijena 5 2" xfId="1927"/>
    <cellStyle name="6.uk.cijena 5 20" xfId="1928"/>
    <cellStyle name="6.uk.cijena 5 21" xfId="1929"/>
    <cellStyle name="6.uk.cijena 5 22" xfId="1930"/>
    <cellStyle name="6.uk.cijena 5 23" xfId="1931"/>
    <cellStyle name="6.uk.cijena 5 24" xfId="1932"/>
    <cellStyle name="6.uk.cijena 5 25" xfId="1933"/>
    <cellStyle name="6.uk.cijena 5 26" xfId="1934"/>
    <cellStyle name="6.uk.cijena 5 27" xfId="1935"/>
    <cellStyle name="6.uk.cijena 5 28" xfId="1936"/>
    <cellStyle name="6.uk.cijena 5 29" xfId="1937"/>
    <cellStyle name="6.uk.cijena 5 3" xfId="1938"/>
    <cellStyle name="6.uk.cijena 5 30" xfId="1939"/>
    <cellStyle name="6.uk.cijena 5 31" xfId="1940"/>
    <cellStyle name="6.uk.cijena 5 32" xfId="1941"/>
    <cellStyle name="6.uk.cijena 5 4" xfId="1942"/>
    <cellStyle name="6.uk.cijena 5 5" xfId="1943"/>
    <cellStyle name="6.uk.cijena 5 6" xfId="1944"/>
    <cellStyle name="6.uk.cijena 5 7" xfId="1945"/>
    <cellStyle name="6.uk.cijena 5 8" xfId="1946"/>
    <cellStyle name="6.uk.cijena 5 9" xfId="1947"/>
    <cellStyle name="6.uk.cijena 6" xfId="1948"/>
    <cellStyle name="6.uk.cijena 6 10" xfId="1949"/>
    <cellStyle name="6.uk.cijena 6 11" xfId="1950"/>
    <cellStyle name="6.uk.cijena 6 12" xfId="1951"/>
    <cellStyle name="6.uk.cijena 6 13" xfId="1952"/>
    <cellStyle name="6.uk.cijena 6 14" xfId="1953"/>
    <cellStyle name="6.uk.cijena 6 15" xfId="1954"/>
    <cellStyle name="6.uk.cijena 6 16" xfId="1955"/>
    <cellStyle name="6.uk.cijena 6 17" xfId="1956"/>
    <cellStyle name="6.uk.cijena 6 18" xfId="1957"/>
    <cellStyle name="6.uk.cijena 6 19" xfId="1958"/>
    <cellStyle name="6.uk.cijena 6 2" xfId="1959"/>
    <cellStyle name="6.uk.cijena 6 20" xfId="1960"/>
    <cellStyle name="6.uk.cijena 6 21" xfId="1961"/>
    <cellStyle name="6.uk.cijena 6 22" xfId="1962"/>
    <cellStyle name="6.uk.cijena 6 23" xfId="1963"/>
    <cellStyle name="6.uk.cijena 6 24" xfId="1964"/>
    <cellStyle name="6.uk.cijena 6 25" xfId="1965"/>
    <cellStyle name="6.uk.cijena 6 26" xfId="1966"/>
    <cellStyle name="6.uk.cijena 6 27" xfId="1967"/>
    <cellStyle name="6.uk.cijena 6 28" xfId="1968"/>
    <cellStyle name="6.uk.cijena 6 29" xfId="1969"/>
    <cellStyle name="6.uk.cijena 6 3" xfId="1970"/>
    <cellStyle name="6.uk.cijena 6 30" xfId="1971"/>
    <cellStyle name="6.uk.cijena 6 31" xfId="1972"/>
    <cellStyle name="6.uk.cijena 6 32" xfId="1973"/>
    <cellStyle name="6.uk.cijena 6 4" xfId="1974"/>
    <cellStyle name="6.uk.cijena 6 5" xfId="1975"/>
    <cellStyle name="6.uk.cijena 6 6" xfId="1976"/>
    <cellStyle name="6.uk.cijena 6 7" xfId="1977"/>
    <cellStyle name="6.uk.cijena 6 8" xfId="1978"/>
    <cellStyle name="6.uk.cijena 6 9" xfId="1979"/>
    <cellStyle name="6.uk.cijena 7" xfId="1980"/>
    <cellStyle name="6.uk.cijena 7 10" xfId="1981"/>
    <cellStyle name="6.uk.cijena 7 11" xfId="1982"/>
    <cellStyle name="6.uk.cijena 7 12" xfId="1983"/>
    <cellStyle name="6.uk.cijena 7 13" xfId="1984"/>
    <cellStyle name="6.uk.cijena 7 14" xfId="1985"/>
    <cellStyle name="6.uk.cijena 7 15" xfId="1986"/>
    <cellStyle name="6.uk.cijena 7 16" xfId="1987"/>
    <cellStyle name="6.uk.cijena 7 17" xfId="1988"/>
    <cellStyle name="6.uk.cijena 7 18" xfId="1989"/>
    <cellStyle name="6.uk.cijena 7 19" xfId="1990"/>
    <cellStyle name="6.uk.cijena 7 2" xfId="1991"/>
    <cellStyle name="6.uk.cijena 7 20" xfId="1992"/>
    <cellStyle name="6.uk.cijena 7 21" xfId="1993"/>
    <cellStyle name="6.uk.cijena 7 22" xfId="1994"/>
    <cellStyle name="6.uk.cijena 7 23" xfId="1995"/>
    <cellStyle name="6.uk.cijena 7 24" xfId="1996"/>
    <cellStyle name="6.uk.cijena 7 25" xfId="1997"/>
    <cellStyle name="6.uk.cijena 7 26" xfId="1998"/>
    <cellStyle name="6.uk.cijena 7 27" xfId="1999"/>
    <cellStyle name="6.uk.cijena 7 28" xfId="2000"/>
    <cellStyle name="6.uk.cijena 7 29" xfId="2001"/>
    <cellStyle name="6.uk.cijena 7 3" xfId="2002"/>
    <cellStyle name="6.uk.cijena 7 30" xfId="2003"/>
    <cellStyle name="6.uk.cijena 7 31" xfId="2004"/>
    <cellStyle name="6.uk.cijena 7 32" xfId="2005"/>
    <cellStyle name="6.uk.cijena 7 4" xfId="2006"/>
    <cellStyle name="6.uk.cijena 7 5" xfId="2007"/>
    <cellStyle name="6.uk.cijena 7 6" xfId="2008"/>
    <cellStyle name="6.uk.cijena 7 7" xfId="2009"/>
    <cellStyle name="6.uk.cijena 7 8" xfId="2010"/>
    <cellStyle name="6.uk.cijena 7 9" xfId="2011"/>
    <cellStyle name="6.uk.cijena 8" xfId="2012"/>
    <cellStyle name="6.uk.cijena 8 10" xfId="2013"/>
    <cellStyle name="6.uk.cijena 8 11" xfId="2014"/>
    <cellStyle name="6.uk.cijena 8 12" xfId="2015"/>
    <cellStyle name="6.uk.cijena 8 13" xfId="2016"/>
    <cellStyle name="6.uk.cijena 8 14" xfId="2017"/>
    <cellStyle name="6.uk.cijena 8 15" xfId="2018"/>
    <cellStyle name="6.uk.cijena 8 16" xfId="2019"/>
    <cellStyle name="6.uk.cijena 8 17" xfId="2020"/>
    <cellStyle name="6.uk.cijena 8 18" xfId="2021"/>
    <cellStyle name="6.uk.cijena 8 19" xfId="2022"/>
    <cellStyle name="6.uk.cijena 8 2" xfId="2023"/>
    <cellStyle name="6.uk.cijena 8 20" xfId="2024"/>
    <cellStyle name="6.uk.cijena 8 21" xfId="2025"/>
    <cellStyle name="6.uk.cijena 8 22" xfId="2026"/>
    <cellStyle name="6.uk.cijena 8 23" xfId="2027"/>
    <cellStyle name="6.uk.cijena 8 24" xfId="2028"/>
    <cellStyle name="6.uk.cijena 8 25" xfId="2029"/>
    <cellStyle name="6.uk.cijena 8 26" xfId="2030"/>
    <cellStyle name="6.uk.cijena 8 27" xfId="2031"/>
    <cellStyle name="6.uk.cijena 8 28" xfId="2032"/>
    <cellStyle name="6.uk.cijena 8 29" xfId="2033"/>
    <cellStyle name="6.uk.cijena 8 3" xfId="2034"/>
    <cellStyle name="6.uk.cijena 8 30" xfId="2035"/>
    <cellStyle name="6.uk.cijena 8 31" xfId="2036"/>
    <cellStyle name="6.uk.cijena 8 32" xfId="2037"/>
    <cellStyle name="6.uk.cijena 8 4" xfId="2038"/>
    <cellStyle name="6.uk.cijena 8 5" xfId="2039"/>
    <cellStyle name="6.uk.cijena 8 6" xfId="2040"/>
    <cellStyle name="6.uk.cijena 8 7" xfId="2041"/>
    <cellStyle name="6.uk.cijena 8 8" xfId="2042"/>
    <cellStyle name="6.uk.cijena 8 9" xfId="2043"/>
    <cellStyle name="6.uk.cijena 9" xfId="2044"/>
    <cellStyle name="6.uk.cijena 9 10" xfId="2045"/>
    <cellStyle name="6.uk.cijena 9 11" xfId="2046"/>
    <cellStyle name="6.uk.cijena 9 12" xfId="2047"/>
    <cellStyle name="6.uk.cijena 9 13" xfId="2048"/>
    <cellStyle name="6.uk.cijena 9 14" xfId="2049"/>
    <cellStyle name="6.uk.cijena 9 15" xfId="2050"/>
    <cellStyle name="6.uk.cijena 9 16" xfId="2051"/>
    <cellStyle name="6.uk.cijena 9 17" xfId="2052"/>
    <cellStyle name="6.uk.cijena 9 18" xfId="2053"/>
    <cellStyle name="6.uk.cijena 9 19" xfId="2054"/>
    <cellStyle name="6.uk.cijena 9 2" xfId="2055"/>
    <cellStyle name="6.uk.cijena 9 20" xfId="2056"/>
    <cellStyle name="6.uk.cijena 9 21" xfId="2057"/>
    <cellStyle name="6.uk.cijena 9 22" xfId="2058"/>
    <cellStyle name="6.uk.cijena 9 23" xfId="2059"/>
    <cellStyle name="6.uk.cijena 9 24" xfId="2060"/>
    <cellStyle name="6.uk.cijena 9 25" xfId="2061"/>
    <cellStyle name="6.uk.cijena 9 26" xfId="2062"/>
    <cellStyle name="6.uk.cijena 9 27" xfId="2063"/>
    <cellStyle name="6.uk.cijena 9 28" xfId="2064"/>
    <cellStyle name="6.uk.cijena 9 29" xfId="2065"/>
    <cellStyle name="6.uk.cijena 9 3" xfId="2066"/>
    <cellStyle name="6.uk.cijena 9 30" xfId="2067"/>
    <cellStyle name="6.uk.cijena 9 31" xfId="2068"/>
    <cellStyle name="6.uk.cijena 9 32" xfId="2069"/>
    <cellStyle name="6.uk.cijena 9 4" xfId="2070"/>
    <cellStyle name="6.uk.cijena 9 5" xfId="2071"/>
    <cellStyle name="6.uk.cijena 9 6" xfId="2072"/>
    <cellStyle name="6.uk.cijena 9 7" xfId="2073"/>
    <cellStyle name="6.uk.cijena 9 8" xfId="2074"/>
    <cellStyle name="6.uk.cijena 9 9" xfId="2075"/>
    <cellStyle name="60% - Accent1" xfId="2076"/>
    <cellStyle name="60% - Accent2" xfId="2077"/>
    <cellStyle name="60% - Accent3" xfId="2078"/>
    <cellStyle name="60% - Accent4" xfId="2079"/>
    <cellStyle name="60% - Accent5" xfId="2080"/>
    <cellStyle name="60% - Accent6" xfId="2081"/>
    <cellStyle name="60% - Isticanje1 2" xfId="2082"/>
    <cellStyle name="60% - Isticanje2 2" xfId="2083"/>
    <cellStyle name="60% - Isticanje3 2" xfId="2084"/>
    <cellStyle name="60% - Isticanje4 2" xfId="2085"/>
    <cellStyle name="60% - Isticanje5 2" xfId="2086"/>
    <cellStyle name="60% - Isticanje6 2" xfId="2087"/>
    <cellStyle name="7. modul" xfId="2088"/>
    <cellStyle name="7. modul 2" xfId="3379"/>
    <cellStyle name="Accent1" xfId="2089"/>
    <cellStyle name="Accent1 - 20%" xfId="3221"/>
    <cellStyle name="Accent1 - 40%" xfId="3222"/>
    <cellStyle name="Accent1 - 60%" xfId="3223"/>
    <cellStyle name="Accent2" xfId="2090"/>
    <cellStyle name="Accent2 - 20%" xfId="3224"/>
    <cellStyle name="Accent2 - 40%" xfId="3225"/>
    <cellStyle name="Accent2 - 60%" xfId="3226"/>
    <cellStyle name="Accent3" xfId="2091"/>
    <cellStyle name="Accent3 - 20%" xfId="3227"/>
    <cellStyle name="Accent3 - 40%" xfId="3228"/>
    <cellStyle name="Accent3 - 60%" xfId="3229"/>
    <cellStyle name="Accent4" xfId="2092"/>
    <cellStyle name="Accent4 - 20%" xfId="3230"/>
    <cellStyle name="Accent4 - 40%" xfId="3231"/>
    <cellStyle name="Accent4 - 60%" xfId="3232"/>
    <cellStyle name="Accent5" xfId="2093"/>
    <cellStyle name="Accent5 - 20%" xfId="3233"/>
    <cellStyle name="Accent5 - 40%" xfId="3234"/>
    <cellStyle name="Accent5 - 60%" xfId="3235"/>
    <cellStyle name="Accent6" xfId="2094"/>
    <cellStyle name="Accent6 - 20%" xfId="3236"/>
    <cellStyle name="Accent6 - 40%" xfId="3237"/>
    <cellStyle name="Accent6 - 60%" xfId="3238"/>
    <cellStyle name="Bad" xfId="2095"/>
    <cellStyle name="Bilješka 2" xfId="2096"/>
    <cellStyle name="Bilješka 3" xfId="3381"/>
    <cellStyle name="Broj stavke" xfId="2097"/>
    <cellStyle name="Broj stavke 10" xfId="2098"/>
    <cellStyle name="Broj stavke 11" xfId="2099"/>
    <cellStyle name="Broj stavke 12" xfId="2100"/>
    <cellStyle name="Broj stavke 13" xfId="2101"/>
    <cellStyle name="Broj stavke 14" xfId="2102"/>
    <cellStyle name="Broj stavke 15" xfId="2103"/>
    <cellStyle name="Broj stavke 16" xfId="2104"/>
    <cellStyle name="Broj stavke 17" xfId="2105"/>
    <cellStyle name="Broj stavke 18" xfId="2106"/>
    <cellStyle name="Broj stavke 19" xfId="2107"/>
    <cellStyle name="Broj stavke 2" xfId="2108"/>
    <cellStyle name="Broj stavke 20" xfId="2109"/>
    <cellStyle name="Broj stavke 21" xfId="2110"/>
    <cellStyle name="Broj stavke 22" xfId="2111"/>
    <cellStyle name="Broj stavke 23" xfId="2112"/>
    <cellStyle name="Broj stavke 24" xfId="2113"/>
    <cellStyle name="Broj stavke 25" xfId="2114"/>
    <cellStyle name="Broj stavke 26" xfId="2115"/>
    <cellStyle name="Broj stavke 27" xfId="2116"/>
    <cellStyle name="Broj stavke 28" xfId="2117"/>
    <cellStyle name="Broj stavke 29" xfId="2118"/>
    <cellStyle name="Broj stavke 3" xfId="2119"/>
    <cellStyle name="Broj stavke 30" xfId="2120"/>
    <cellStyle name="Broj stavke 31" xfId="2121"/>
    <cellStyle name="Broj stavke 32" xfId="2122"/>
    <cellStyle name="Broj stavke 33" xfId="2123"/>
    <cellStyle name="Broj stavke 34" xfId="2124"/>
    <cellStyle name="Broj stavke 35" xfId="2125"/>
    <cellStyle name="Broj stavke 36" xfId="2126"/>
    <cellStyle name="Broj stavke 37" xfId="2127"/>
    <cellStyle name="Broj stavke 38" xfId="2128"/>
    <cellStyle name="Broj stavke 39" xfId="2129"/>
    <cellStyle name="Broj stavke 4" xfId="2130"/>
    <cellStyle name="Broj stavke 40" xfId="2131"/>
    <cellStyle name="Broj stavke 41" xfId="2132"/>
    <cellStyle name="Broj stavke 42" xfId="2133"/>
    <cellStyle name="Broj stavke 43" xfId="2134"/>
    <cellStyle name="Broj stavke 5" xfId="2135"/>
    <cellStyle name="Broj stavke 6" xfId="2136"/>
    <cellStyle name="Broj stavke 7" xfId="2137"/>
    <cellStyle name="Broj stavke 8" xfId="2138"/>
    <cellStyle name="Broj stavke 9" xfId="2139"/>
    <cellStyle name="Calculation" xfId="2140"/>
    <cellStyle name="Check Cell" xfId="2141"/>
    <cellStyle name="Comma 2" xfId="3239"/>
    <cellStyle name="Comma 2 2" xfId="3240"/>
    <cellStyle name="Comma 3" xfId="3241"/>
    <cellStyle name="Comma 4" xfId="3242"/>
    <cellStyle name="Currency 2" xfId="3243"/>
    <cellStyle name="Currency 2 2" xfId="3244"/>
    <cellStyle name="Currency 3" xfId="3245"/>
    <cellStyle name="Dobro 2" xfId="2142"/>
    <cellStyle name="Dobro 3" xfId="3382"/>
    <cellStyle name="Emphasis 1" xfId="3246"/>
    <cellStyle name="Emphasis 2" xfId="3247"/>
    <cellStyle name="Emphasis 3" xfId="3248"/>
    <cellStyle name="Excel Built-in Normal" xfId="3249"/>
    <cellStyle name="Excel Built-in Normal 2" xfId="3250"/>
    <cellStyle name="Explanatory Text" xfId="2143"/>
    <cellStyle name="Heading 1" xfId="2144"/>
    <cellStyle name="Heading 2" xfId="2145"/>
    <cellStyle name="Heading 3" xfId="2146"/>
    <cellStyle name="Heading 4" xfId="2147"/>
    <cellStyle name="Hiperveza 2" xfId="2148"/>
    <cellStyle name="Hiperveza 2 2" xfId="3251"/>
    <cellStyle name="Hyperlink 2" xfId="3252"/>
    <cellStyle name="Input" xfId="2149"/>
    <cellStyle name="Isticanje1 2" xfId="2150"/>
    <cellStyle name="Isticanje2 2" xfId="2151"/>
    <cellStyle name="Isticanje3 2" xfId="2152"/>
    <cellStyle name="Isticanje4 2" xfId="2153"/>
    <cellStyle name="Isticanje5 2" xfId="2154"/>
    <cellStyle name="Isticanje6 2" xfId="2155"/>
    <cellStyle name="Izlaz 2" xfId="2156"/>
    <cellStyle name="Izlaz 3" xfId="3383"/>
    <cellStyle name="Izračun 2" xfId="2157"/>
    <cellStyle name="Jed.cijena" xfId="2158"/>
    <cellStyle name="Jed.mjere" xfId="2159"/>
    <cellStyle name="Količina" xfId="2160"/>
    <cellStyle name="Količina 10" xfId="2161"/>
    <cellStyle name="Količina 11" xfId="2162"/>
    <cellStyle name="Količina 12" xfId="2163"/>
    <cellStyle name="Količina 13" xfId="2164"/>
    <cellStyle name="Količina 14" xfId="2165"/>
    <cellStyle name="Količina 15" xfId="2166"/>
    <cellStyle name="Količina 16" xfId="2167"/>
    <cellStyle name="Količina 17" xfId="2168"/>
    <cellStyle name="Količina 18" xfId="2169"/>
    <cellStyle name="Količina 19" xfId="2170"/>
    <cellStyle name="Količina 2" xfId="2171"/>
    <cellStyle name="Količina 20" xfId="2172"/>
    <cellStyle name="Količina 21" xfId="2173"/>
    <cellStyle name="Količina 22" xfId="2174"/>
    <cellStyle name="Količina 23" xfId="2175"/>
    <cellStyle name="Količina 24" xfId="2176"/>
    <cellStyle name="Količina 25" xfId="2177"/>
    <cellStyle name="Količina 26" xfId="2178"/>
    <cellStyle name="Količina 27" xfId="2179"/>
    <cellStyle name="Količina 28" xfId="2180"/>
    <cellStyle name="Količina 29" xfId="2181"/>
    <cellStyle name="Količina 3" xfId="2182"/>
    <cellStyle name="Količina 30" xfId="2183"/>
    <cellStyle name="Količina 31" xfId="2184"/>
    <cellStyle name="Količina 32" xfId="2185"/>
    <cellStyle name="Količina 33" xfId="2186"/>
    <cellStyle name="Količina 34" xfId="2187"/>
    <cellStyle name="Količina 35" xfId="2188"/>
    <cellStyle name="Količina 36" xfId="2189"/>
    <cellStyle name="Količina 37" xfId="2190"/>
    <cellStyle name="Količina 38" xfId="2191"/>
    <cellStyle name="Količina 39" xfId="2192"/>
    <cellStyle name="Količina 4" xfId="2193"/>
    <cellStyle name="Količina 40" xfId="2194"/>
    <cellStyle name="Količina 41" xfId="2195"/>
    <cellStyle name="Količina 42" xfId="2196"/>
    <cellStyle name="Količina 43" xfId="2197"/>
    <cellStyle name="Količina 5" xfId="2198"/>
    <cellStyle name="Količina 6" xfId="2199"/>
    <cellStyle name="Količina 7" xfId="2200"/>
    <cellStyle name="Količina 8" xfId="2201"/>
    <cellStyle name="Količina 9" xfId="2202"/>
    <cellStyle name="kolona A" xfId="3253"/>
    <cellStyle name="kolona C" xfId="3254"/>
    <cellStyle name="kolona D" xfId="3255"/>
    <cellStyle name="Linked Cell" xfId="2203"/>
    <cellStyle name="Loše 2" xfId="2204"/>
    <cellStyle name="Naslov 1 2" xfId="2205"/>
    <cellStyle name="Naslov 2 2" xfId="2206"/>
    <cellStyle name="Naslov 3 2" xfId="2207"/>
    <cellStyle name="Naslov 4 2" xfId="2208"/>
    <cellStyle name="Naslov 5" xfId="2209"/>
    <cellStyle name="Naslov 6" xfId="3384"/>
    <cellStyle name="Neutral" xfId="2210"/>
    <cellStyle name="Neutral 2" xfId="3256"/>
    <cellStyle name="Neutralno 2" xfId="2211"/>
    <cellStyle name="Normal 1" xfId="3257"/>
    <cellStyle name="Normal 10" xfId="2212"/>
    <cellStyle name="Normal 10 2" xfId="3258"/>
    <cellStyle name="Normal 11" xfId="3259"/>
    <cellStyle name="Normal 11 2" xfId="3260"/>
    <cellStyle name="Normal 12" xfId="3261"/>
    <cellStyle name="Normal 12 2" xfId="3262"/>
    <cellStyle name="Normal 12 3" xfId="3263"/>
    <cellStyle name="Normal 12 4" xfId="3339"/>
    <cellStyle name="Normal 13" xfId="3264"/>
    <cellStyle name="Normal 14" xfId="3265"/>
    <cellStyle name="Normal 15" xfId="3266"/>
    <cellStyle name="Normal 16" xfId="3267"/>
    <cellStyle name="Normal 16 2" xfId="3340"/>
    <cellStyle name="Normal 17" xfId="3268"/>
    <cellStyle name="Normal 18" xfId="3269"/>
    <cellStyle name="Normal 18 2" xfId="3372"/>
    <cellStyle name="Normal 19" xfId="3270"/>
    <cellStyle name="Normal 2" xfId="2213"/>
    <cellStyle name="Normal 2 2" xfId="3271"/>
    <cellStyle name="Normal 2 2 2" xfId="3272"/>
    <cellStyle name="Normal 2 2 2 2" xfId="3273"/>
    <cellStyle name="Normal 2 2 3 2" xfId="3274"/>
    <cellStyle name="Normal 2 2 4" xfId="3275"/>
    <cellStyle name="Normal 2 3" xfId="3276"/>
    <cellStyle name="Normal 2 4" xfId="3277"/>
    <cellStyle name="Normal 2 4 2" xfId="3278"/>
    <cellStyle name="Normal 2 5" xfId="3279"/>
    <cellStyle name="Normal 2 6" xfId="3280"/>
    <cellStyle name="Normal 2 7" xfId="3281"/>
    <cellStyle name="Normal 2 8" xfId="3217"/>
    <cellStyle name="Normal 20" xfId="3282"/>
    <cellStyle name="Normal 20 2" xfId="3373"/>
    <cellStyle name="Normal 27" xfId="3283"/>
    <cellStyle name="Normal 3" xfId="2214"/>
    <cellStyle name="Normal 3 2" xfId="3174"/>
    <cellStyle name="Normal 3 2 2" xfId="3284"/>
    <cellStyle name="Normal 3 2 2 2" xfId="3342"/>
    <cellStyle name="Normal 3 2 3" xfId="3341"/>
    <cellStyle name="Normal 3 3" xfId="3338"/>
    <cellStyle name="Normal 3 9" xfId="3285"/>
    <cellStyle name="Normal 4" xfId="2215"/>
    <cellStyle name="Normal 4 2" xfId="2216"/>
    <cellStyle name="Normal 4 2 2" xfId="3286"/>
    <cellStyle name="Normal 5" xfId="3287"/>
    <cellStyle name="Normal 5 2" xfId="3288"/>
    <cellStyle name="Normal 5 2 2" xfId="3289"/>
    <cellStyle name="Normal 5 3" xfId="3290"/>
    <cellStyle name="Normal 5 4" xfId="3291"/>
    <cellStyle name="Normal 5 5" xfId="3292"/>
    <cellStyle name="Normal 6" xfId="3293"/>
    <cellStyle name="Normal 7" xfId="3294"/>
    <cellStyle name="Normal 7 2" xfId="3295"/>
    <cellStyle name="Normal 8" xfId="3296"/>
    <cellStyle name="Normal 8 2" xfId="3297"/>
    <cellStyle name="Normal 8 3" xfId="3343"/>
    <cellStyle name="Normal 9" xfId="3298"/>
    <cellStyle name="Normal 9 2" xfId="3299"/>
    <cellStyle name="Normal_ETD4820" xfId="3337"/>
    <cellStyle name="Normal_TROSKOVNIK-revizija2" xfId="2217"/>
    <cellStyle name="Normal3" xfId="3300"/>
    <cellStyle name="Normalno" xfId="0" builtinId="0"/>
    <cellStyle name="Normalno 10" xfId="2218"/>
    <cellStyle name="Normalno 11" xfId="2219"/>
    <cellStyle name="Normalno 11 2" xfId="3301"/>
    <cellStyle name="Normalno 12" xfId="2220"/>
    <cellStyle name="Normalno 12 2" xfId="3344"/>
    <cellStyle name="Normalno 13" xfId="2221"/>
    <cellStyle name="Normalno 13 2" xfId="3345"/>
    <cellStyle name="Normalno 14" xfId="2222"/>
    <cellStyle name="Normalno 15" xfId="2223"/>
    <cellStyle name="Normalno 15 2" xfId="3302"/>
    <cellStyle name="Normalno 16" xfId="2224"/>
    <cellStyle name="Normalno 16 2" xfId="3303"/>
    <cellStyle name="Normalno 16 3" xfId="3346"/>
    <cellStyle name="Normalno 17" xfId="2225"/>
    <cellStyle name="Normalno 17 2" xfId="3374"/>
    <cellStyle name="Normalno 18" xfId="3215"/>
    <cellStyle name="Normalno 18 2" xfId="3380"/>
    <cellStyle name="Normalno 2" xfId="2226"/>
    <cellStyle name="Normalno 2 10" xfId="2227"/>
    <cellStyle name="Normalno 2 10 2" xfId="3347"/>
    <cellStyle name="Normalno 2 11" xfId="2228"/>
    <cellStyle name="Normalno 2 11 2" xfId="3216"/>
    <cellStyle name="Normalno 2 12" xfId="2229"/>
    <cellStyle name="Normalno 2 13" xfId="2230"/>
    <cellStyle name="Normalno 2 14" xfId="2231"/>
    <cellStyle name="Normalno 2 15" xfId="2232"/>
    <cellStyle name="Normalno 2 16" xfId="2233"/>
    <cellStyle name="Normalno 2 17" xfId="2234"/>
    <cellStyle name="Normalno 2 18" xfId="2235"/>
    <cellStyle name="Normalno 2 19" xfId="2236"/>
    <cellStyle name="Normalno 2 2" xfId="2237"/>
    <cellStyle name="Normalno 2 2 2" xfId="3304"/>
    <cellStyle name="Normalno 2 2 3" xfId="3305"/>
    <cellStyle name="Normalno 2 2_KTC-Pakrac_TC+BP_GHV-TROŠKOVNIK" xfId="3306"/>
    <cellStyle name="Normalno 2 20" xfId="2238"/>
    <cellStyle name="Normalno 2 21" xfId="2239"/>
    <cellStyle name="Normalno 2 22" xfId="2240"/>
    <cellStyle name="Normalno 2 23" xfId="2241"/>
    <cellStyle name="Normalno 2 24" xfId="2242"/>
    <cellStyle name="Normalno 2 25" xfId="2243"/>
    <cellStyle name="Normalno 2 26" xfId="2244"/>
    <cellStyle name="Normalno 2 27" xfId="2245"/>
    <cellStyle name="Normalno 2 28" xfId="2246"/>
    <cellStyle name="Normalno 2 29" xfId="2247"/>
    <cellStyle name="Normalno 2 3" xfId="2248"/>
    <cellStyle name="Normalno 2 3 2" xfId="3307"/>
    <cellStyle name="Normalno 2 30" xfId="2249"/>
    <cellStyle name="Normalno 2 31" xfId="2250"/>
    <cellStyle name="Normalno 2 32" xfId="2251"/>
    <cellStyle name="Normalno 2 33" xfId="2252"/>
    <cellStyle name="Normalno 2 34" xfId="2253"/>
    <cellStyle name="Normalno 2 4" xfId="2254"/>
    <cellStyle name="Normalno 2 4 2" xfId="3308"/>
    <cellStyle name="Normalno 2 4 3" xfId="3348"/>
    <cellStyle name="Normalno 2 5" xfId="2255"/>
    <cellStyle name="Normalno 2 5 2" xfId="3309"/>
    <cellStyle name="Normalno 2 5 3" xfId="3349"/>
    <cellStyle name="Normalno 2 6" xfId="2256"/>
    <cellStyle name="Normalno 2 6 2" xfId="3310"/>
    <cellStyle name="Normalno 2 6 3" xfId="3350"/>
    <cellStyle name="Normalno 2 7" xfId="2257"/>
    <cellStyle name="Normalno 2 7 2" xfId="3311"/>
    <cellStyle name="Normalno 2 7 3" xfId="3351"/>
    <cellStyle name="Normalno 2 8" xfId="2258"/>
    <cellStyle name="Normalno 2 8 2" xfId="3312"/>
    <cellStyle name="Normalno 2 8 3" xfId="3352"/>
    <cellStyle name="Normalno 2 9" xfId="2259"/>
    <cellStyle name="Normalno 2 9 2" xfId="3313"/>
    <cellStyle name="Normalno 2 9 3" xfId="3353"/>
    <cellStyle name="Normalno 2_KTC-Pakrac_TC+BP_GHV-TROŠKOVNIK" xfId="3314"/>
    <cellStyle name="Normalno 3" xfId="2260"/>
    <cellStyle name="Normalno 3 2" xfId="2261"/>
    <cellStyle name="Normalno 3 2 2" xfId="3315"/>
    <cellStyle name="Normalno 3 3" xfId="3316"/>
    <cellStyle name="Normalno 3 4" xfId="3354"/>
    <cellStyle name="Normalno 3_KTC-Pakrac_TC+BP_GHV-TROŠKOVNIK" xfId="3317"/>
    <cellStyle name="Normalno 4" xfId="2262"/>
    <cellStyle name="Normalno 4 2" xfId="2263"/>
    <cellStyle name="Normalno 4 2 2" xfId="2264"/>
    <cellStyle name="Normalno 4 2 2 2" xfId="2265"/>
    <cellStyle name="Normalno 4 2 2 2 2" xfId="3176"/>
    <cellStyle name="Normalno 4 2 2 2 3" xfId="3356"/>
    <cellStyle name="Normalno 4 2 3" xfId="3175"/>
    <cellStyle name="Normalno 4 2 3 2" xfId="3357"/>
    <cellStyle name="Normalno 4 2 4" xfId="3355"/>
    <cellStyle name="Normalno 4 3" xfId="2266"/>
    <cellStyle name="Normalno 4 3 2" xfId="2267"/>
    <cellStyle name="Normalno 4 3 2 2" xfId="2268"/>
    <cellStyle name="Normalno 4 3 2 3" xfId="3177"/>
    <cellStyle name="Normalno 4 3 2 4" xfId="3358"/>
    <cellStyle name="Normalno 4 4" xfId="2269"/>
    <cellStyle name="Normalno 4 4 2" xfId="3359"/>
    <cellStyle name="Normalno 4 5" xfId="2270"/>
    <cellStyle name="Normalno 4 6" xfId="2271"/>
    <cellStyle name="Normalno 4_KTC-Pakrac_TC+BP_GHV-TROŠKOVNIK" xfId="3318"/>
    <cellStyle name="Normalno 5" xfId="2272"/>
    <cellStyle name="Normalno 5 2" xfId="2273"/>
    <cellStyle name="Normalno 5 3" xfId="2274"/>
    <cellStyle name="Normalno 5 4" xfId="3360"/>
    <cellStyle name="Normalno 6" xfId="2275"/>
    <cellStyle name="Normalno 6 2" xfId="2276"/>
    <cellStyle name="Normalno 6 2 2" xfId="3362"/>
    <cellStyle name="Normalno 6 3" xfId="2277"/>
    <cellStyle name="Normalno 6 4" xfId="3361"/>
    <cellStyle name="Normalno 7" xfId="2278"/>
    <cellStyle name="Normalno 7 2" xfId="2279"/>
    <cellStyle name="Normalno 8" xfId="2280"/>
    <cellStyle name="Normalno 9" xfId="2281"/>
    <cellStyle name="Obično 17" xfId="2282"/>
    <cellStyle name="Obično 17 10" xfId="2283"/>
    <cellStyle name="Obično 17 11" xfId="2284"/>
    <cellStyle name="Obično 17 12" xfId="2285"/>
    <cellStyle name="Obično 17 13" xfId="2286"/>
    <cellStyle name="Obično 17 14" xfId="2287"/>
    <cellStyle name="Obično 17 15" xfId="2288"/>
    <cellStyle name="Obično 17 16" xfId="2289"/>
    <cellStyle name="Obično 17 17" xfId="2290"/>
    <cellStyle name="Obično 17 18" xfId="2291"/>
    <cellStyle name="Obično 17 19" xfId="2292"/>
    <cellStyle name="Obično 17 2" xfId="2293"/>
    <cellStyle name="Obično 17 20" xfId="2294"/>
    <cellStyle name="Obično 17 21" xfId="2295"/>
    <cellStyle name="Obično 17 22" xfId="2296"/>
    <cellStyle name="Obično 17 23" xfId="2297"/>
    <cellStyle name="Obično 17 24" xfId="2298"/>
    <cellStyle name="Obično 17 25" xfId="2299"/>
    <cellStyle name="Obično 17 26" xfId="2300"/>
    <cellStyle name="Obično 17 27" xfId="2301"/>
    <cellStyle name="Obično 17 28" xfId="2302"/>
    <cellStyle name="Obično 17 29" xfId="2303"/>
    <cellStyle name="Obično 17 3" xfId="2304"/>
    <cellStyle name="Obično 17 30" xfId="2305"/>
    <cellStyle name="Obično 17 31" xfId="2306"/>
    <cellStyle name="Obično 17 32" xfId="2307"/>
    <cellStyle name="Obično 17 4" xfId="2308"/>
    <cellStyle name="Obično 17 5" xfId="2309"/>
    <cellStyle name="Obično 17 6" xfId="2310"/>
    <cellStyle name="Obično 17 7" xfId="2311"/>
    <cellStyle name="Obično 17 8" xfId="2312"/>
    <cellStyle name="Obično 17 9" xfId="2313"/>
    <cellStyle name="Obično 2" xfId="3319"/>
    <cellStyle name="Obično 2 2" xfId="2314"/>
    <cellStyle name="Obično 2 2 2" xfId="2315"/>
    <cellStyle name="Obično 2 2 2 10" xfId="2316"/>
    <cellStyle name="Obično 2 2 2 11" xfId="2317"/>
    <cellStyle name="Obično 2 2 2 12" xfId="2318"/>
    <cellStyle name="Obično 2 2 2 13" xfId="2319"/>
    <cellStyle name="Obično 2 2 2 14" xfId="2320"/>
    <cellStyle name="Obično 2 2 2 15" xfId="2321"/>
    <cellStyle name="Obično 2 2 2 16" xfId="2322"/>
    <cellStyle name="Obično 2 2 2 17" xfId="2323"/>
    <cellStyle name="Obično 2 2 2 18" xfId="2324"/>
    <cellStyle name="Obično 2 2 2 19" xfId="2325"/>
    <cellStyle name="Obično 2 2 2 2" xfId="2326"/>
    <cellStyle name="Obično 2 2 2 20" xfId="2327"/>
    <cellStyle name="Obično 2 2 2 21" xfId="2328"/>
    <cellStyle name="Obično 2 2 2 22" xfId="2329"/>
    <cellStyle name="Obično 2 2 2 23" xfId="2330"/>
    <cellStyle name="Obično 2 2 2 24" xfId="2331"/>
    <cellStyle name="Obično 2 2 2 25" xfId="2332"/>
    <cellStyle name="Obično 2 2 2 26" xfId="2333"/>
    <cellStyle name="Obično 2 2 2 27" xfId="2334"/>
    <cellStyle name="Obično 2 2 2 28" xfId="2335"/>
    <cellStyle name="Obično 2 2 2 29" xfId="2336"/>
    <cellStyle name="Obično 2 2 2 3" xfId="2337"/>
    <cellStyle name="Obično 2 2 2 30" xfId="2338"/>
    <cellStyle name="Obično 2 2 2 31" xfId="2339"/>
    <cellStyle name="Obično 2 2 2 32" xfId="2340"/>
    <cellStyle name="Obično 2 2 2 4" xfId="2341"/>
    <cellStyle name="Obično 2 2 2 5" xfId="2342"/>
    <cellStyle name="Obično 2 2 2 6" xfId="2343"/>
    <cellStyle name="Obično 2 2 2 7" xfId="2344"/>
    <cellStyle name="Obično 2 2 2 8" xfId="2345"/>
    <cellStyle name="Obično 2 2 2 9" xfId="2346"/>
    <cellStyle name="Obično 2 2 3" xfId="3178"/>
    <cellStyle name="Obično 2 2 4" xfId="3363"/>
    <cellStyle name="Obično 2 3" xfId="2347"/>
    <cellStyle name="Obično 2 3 10" xfId="2348"/>
    <cellStyle name="Obično 2 3 11" xfId="2349"/>
    <cellStyle name="Obično 2 3 12" xfId="2350"/>
    <cellStyle name="Obično 2 3 13" xfId="2351"/>
    <cellStyle name="Obično 2 3 14" xfId="2352"/>
    <cellStyle name="Obično 2 3 15" xfId="2353"/>
    <cellStyle name="Obično 2 3 16" xfId="2354"/>
    <cellStyle name="Obično 2 3 17" xfId="2355"/>
    <cellStyle name="Obično 2 3 18" xfId="2356"/>
    <cellStyle name="Obično 2 3 19" xfId="2357"/>
    <cellStyle name="Obično 2 3 2" xfId="2358"/>
    <cellStyle name="Obično 2 3 20" xfId="2359"/>
    <cellStyle name="Obično 2 3 21" xfId="2360"/>
    <cellStyle name="Obično 2 3 22" xfId="2361"/>
    <cellStyle name="Obično 2 3 23" xfId="2362"/>
    <cellStyle name="Obično 2 3 24" xfId="2363"/>
    <cellStyle name="Obično 2 3 25" xfId="2364"/>
    <cellStyle name="Obično 2 3 26" xfId="2365"/>
    <cellStyle name="Obično 2 3 27" xfId="2366"/>
    <cellStyle name="Obično 2 3 28" xfId="2367"/>
    <cellStyle name="Obično 2 3 29" xfId="2368"/>
    <cellStyle name="Obično 2 3 3" xfId="2369"/>
    <cellStyle name="Obično 2 3 30" xfId="2370"/>
    <cellStyle name="Obično 2 3 31" xfId="2371"/>
    <cellStyle name="Obično 2 3 32" xfId="2372"/>
    <cellStyle name="Obično 2 3 33" xfId="3375"/>
    <cellStyle name="Obično 2 3 4" xfId="2373"/>
    <cellStyle name="Obično 2 3 5" xfId="2374"/>
    <cellStyle name="Obično 2 3 6" xfId="2375"/>
    <cellStyle name="Obično 2 3 7" xfId="2376"/>
    <cellStyle name="Obično 2 3 8" xfId="2377"/>
    <cellStyle name="Obično 2 3 9" xfId="2378"/>
    <cellStyle name="Obično 2 4" xfId="2379"/>
    <cellStyle name="Obično 2 4 10" xfId="2380"/>
    <cellStyle name="Obično 2 4 11" xfId="2381"/>
    <cellStyle name="Obično 2 4 12" xfId="2382"/>
    <cellStyle name="Obično 2 4 13" xfId="2383"/>
    <cellStyle name="Obično 2 4 14" xfId="2384"/>
    <cellStyle name="Obično 2 4 15" xfId="2385"/>
    <cellStyle name="Obično 2 4 16" xfId="2386"/>
    <cellStyle name="Obično 2 4 17" xfId="2387"/>
    <cellStyle name="Obično 2 4 18" xfId="2388"/>
    <cellStyle name="Obično 2 4 19" xfId="2389"/>
    <cellStyle name="Obično 2 4 2" xfId="2390"/>
    <cellStyle name="Obično 2 4 20" xfId="2391"/>
    <cellStyle name="Obično 2 4 21" xfId="2392"/>
    <cellStyle name="Obično 2 4 22" xfId="2393"/>
    <cellStyle name="Obično 2 4 23" xfId="2394"/>
    <cellStyle name="Obično 2 4 24" xfId="2395"/>
    <cellStyle name="Obično 2 4 25" xfId="2396"/>
    <cellStyle name="Obično 2 4 26" xfId="2397"/>
    <cellStyle name="Obično 2 4 27" xfId="2398"/>
    <cellStyle name="Obično 2 4 28" xfId="2399"/>
    <cellStyle name="Obično 2 4 29" xfId="2400"/>
    <cellStyle name="Obično 2 4 3" xfId="2401"/>
    <cellStyle name="Obično 2 4 30" xfId="2402"/>
    <cellStyle name="Obično 2 4 31" xfId="2403"/>
    <cellStyle name="Obično 2 4 32" xfId="2404"/>
    <cellStyle name="Obično 2 4 4" xfId="2405"/>
    <cellStyle name="Obično 2 4 5" xfId="2406"/>
    <cellStyle name="Obično 2 4 6" xfId="2407"/>
    <cellStyle name="Obično 2 4 7" xfId="2408"/>
    <cellStyle name="Obično 2 4 8" xfId="2409"/>
    <cellStyle name="Obično 2 4 9" xfId="2410"/>
    <cellStyle name="Obično 2 5" xfId="2411"/>
    <cellStyle name="Obično 2 5 10" xfId="2412"/>
    <cellStyle name="Obično 2 5 11" xfId="2413"/>
    <cellStyle name="Obično 2 5 12" xfId="2414"/>
    <cellStyle name="Obično 2 5 13" xfId="2415"/>
    <cellStyle name="Obično 2 5 14" xfId="2416"/>
    <cellStyle name="Obično 2 5 15" xfId="2417"/>
    <cellStyle name="Obično 2 5 16" xfId="2418"/>
    <cellStyle name="Obično 2 5 17" xfId="2419"/>
    <cellStyle name="Obično 2 5 18" xfId="2420"/>
    <cellStyle name="Obično 2 5 19" xfId="2421"/>
    <cellStyle name="Obično 2 5 2" xfId="2422"/>
    <cellStyle name="Obično 2 5 20" xfId="2423"/>
    <cellStyle name="Obično 2 5 21" xfId="2424"/>
    <cellStyle name="Obično 2 5 22" xfId="2425"/>
    <cellStyle name="Obično 2 5 23" xfId="2426"/>
    <cellStyle name="Obično 2 5 24" xfId="2427"/>
    <cellStyle name="Obično 2 5 25" xfId="2428"/>
    <cellStyle name="Obično 2 5 26" xfId="2429"/>
    <cellStyle name="Obično 2 5 27" xfId="2430"/>
    <cellStyle name="Obično 2 5 28" xfId="2431"/>
    <cellStyle name="Obično 2 5 29" xfId="2432"/>
    <cellStyle name="Obično 2 5 3" xfId="2433"/>
    <cellStyle name="Obično 2 5 30" xfId="2434"/>
    <cellStyle name="Obično 2 5 31" xfId="2435"/>
    <cellStyle name="Obično 2 5 32" xfId="2436"/>
    <cellStyle name="Obično 2 5 4" xfId="2437"/>
    <cellStyle name="Obično 2 5 5" xfId="2438"/>
    <cellStyle name="Obično 2 5 6" xfId="2439"/>
    <cellStyle name="Obično 2 5 7" xfId="2440"/>
    <cellStyle name="Obično 2 5 8" xfId="2441"/>
    <cellStyle name="Obično 2 5 9" xfId="2442"/>
    <cellStyle name="Obično 2 6" xfId="2443"/>
    <cellStyle name="Obično 2 6 10" xfId="2444"/>
    <cellStyle name="Obično 2 6 11" xfId="2445"/>
    <cellStyle name="Obično 2 6 12" xfId="2446"/>
    <cellStyle name="Obično 2 6 13" xfId="2447"/>
    <cellStyle name="Obično 2 6 14" xfId="2448"/>
    <cellStyle name="Obično 2 6 15" xfId="2449"/>
    <cellStyle name="Obično 2 6 16" xfId="2450"/>
    <cellStyle name="Obično 2 6 17" xfId="2451"/>
    <cellStyle name="Obično 2 6 18" xfId="2452"/>
    <cellStyle name="Obično 2 6 19" xfId="2453"/>
    <cellStyle name="Obično 2 6 2" xfId="2454"/>
    <cellStyle name="Obično 2 6 20" xfId="2455"/>
    <cellStyle name="Obično 2 6 21" xfId="2456"/>
    <cellStyle name="Obično 2 6 22" xfId="2457"/>
    <cellStyle name="Obično 2 6 23" xfId="2458"/>
    <cellStyle name="Obično 2 6 24" xfId="2459"/>
    <cellStyle name="Obično 2 6 25" xfId="2460"/>
    <cellStyle name="Obično 2 6 26" xfId="2461"/>
    <cellStyle name="Obično 2 6 27" xfId="2462"/>
    <cellStyle name="Obično 2 6 28" xfId="2463"/>
    <cellStyle name="Obično 2 6 29" xfId="2464"/>
    <cellStyle name="Obično 2 6 3" xfId="2465"/>
    <cellStyle name="Obično 2 6 30" xfId="2466"/>
    <cellStyle name="Obično 2 6 31" xfId="2467"/>
    <cellStyle name="Obično 2 6 32" xfId="2468"/>
    <cellStyle name="Obično 2 6 4" xfId="2469"/>
    <cellStyle name="Obično 2 6 5" xfId="2470"/>
    <cellStyle name="Obično 2 6 6" xfId="2471"/>
    <cellStyle name="Obično 2 6 7" xfId="2472"/>
    <cellStyle name="Obično 2 6 8" xfId="2473"/>
    <cellStyle name="Obično 2 6 9" xfId="2474"/>
    <cellStyle name="Obično 2 7" xfId="2475"/>
    <cellStyle name="Obično 2 7 10" xfId="2476"/>
    <cellStyle name="Obično 2 7 11" xfId="2477"/>
    <cellStyle name="Obično 2 7 12" xfId="2478"/>
    <cellStyle name="Obično 2 7 13" xfId="2479"/>
    <cellStyle name="Obično 2 7 14" xfId="2480"/>
    <cellStyle name="Obično 2 7 15" xfId="2481"/>
    <cellStyle name="Obično 2 7 16" xfId="2482"/>
    <cellStyle name="Obično 2 7 17" xfId="2483"/>
    <cellStyle name="Obično 2 7 18" xfId="2484"/>
    <cellStyle name="Obično 2 7 19" xfId="2485"/>
    <cellStyle name="Obično 2 7 2" xfId="2486"/>
    <cellStyle name="Obično 2 7 20" xfId="2487"/>
    <cellStyle name="Obično 2 7 21" xfId="2488"/>
    <cellStyle name="Obično 2 7 22" xfId="2489"/>
    <cellStyle name="Obično 2 7 23" xfId="2490"/>
    <cellStyle name="Obično 2 7 24" xfId="2491"/>
    <cellStyle name="Obično 2 7 25" xfId="2492"/>
    <cellStyle name="Obično 2 7 26" xfId="2493"/>
    <cellStyle name="Obično 2 7 27" xfId="2494"/>
    <cellStyle name="Obično 2 7 28" xfId="2495"/>
    <cellStyle name="Obično 2 7 29" xfId="2496"/>
    <cellStyle name="Obično 2 7 3" xfId="2497"/>
    <cellStyle name="Obično 2 7 30" xfId="2498"/>
    <cellStyle name="Obično 2 7 31" xfId="2499"/>
    <cellStyle name="Obično 2 7 32" xfId="2500"/>
    <cellStyle name="Obično 2 7 4" xfId="2501"/>
    <cellStyle name="Obično 2 7 5" xfId="2502"/>
    <cellStyle name="Obično 2 7 6" xfId="2503"/>
    <cellStyle name="Obično 2 7 7" xfId="2504"/>
    <cellStyle name="Obično 2 7 8" xfId="2505"/>
    <cellStyle name="Obično 2 7 9" xfId="2506"/>
    <cellStyle name="Obično 2_Copy of Troškovnik_PS_elektro_proj" xfId="3320"/>
    <cellStyle name="Obično 21" xfId="2507"/>
    <cellStyle name="Obično 21 10" xfId="2508"/>
    <cellStyle name="Obično 21 11" xfId="2509"/>
    <cellStyle name="Obično 21 12" xfId="2510"/>
    <cellStyle name="Obično 21 13" xfId="2511"/>
    <cellStyle name="Obično 21 14" xfId="2512"/>
    <cellStyle name="Obično 21 15" xfId="2513"/>
    <cellStyle name="Obično 21 16" xfId="2514"/>
    <cellStyle name="Obično 21 17" xfId="2515"/>
    <cellStyle name="Obično 21 18" xfId="2516"/>
    <cellStyle name="Obično 21 19" xfId="2517"/>
    <cellStyle name="Obično 21 2" xfId="2518"/>
    <cellStyle name="Obično 21 20" xfId="2519"/>
    <cellStyle name="Obično 21 3" xfId="2520"/>
    <cellStyle name="Obično 21 4" xfId="2521"/>
    <cellStyle name="Obično 21 5" xfId="2522"/>
    <cellStyle name="Obično 21 6" xfId="2523"/>
    <cellStyle name="Obično 21 7" xfId="2524"/>
    <cellStyle name="Obično 21 8" xfId="2525"/>
    <cellStyle name="Obično 21 9" xfId="2526"/>
    <cellStyle name="Obično 24" xfId="2527"/>
    <cellStyle name="Obično 24 10" xfId="2528"/>
    <cellStyle name="Obično 24 11" xfId="2529"/>
    <cellStyle name="Obično 24 12" xfId="2530"/>
    <cellStyle name="Obično 24 13" xfId="2531"/>
    <cellStyle name="Obično 24 14" xfId="2532"/>
    <cellStyle name="Obično 24 15" xfId="2533"/>
    <cellStyle name="Obično 24 16" xfId="2534"/>
    <cellStyle name="Obično 24 17" xfId="2535"/>
    <cellStyle name="Obično 24 18" xfId="2536"/>
    <cellStyle name="Obično 24 19" xfId="2537"/>
    <cellStyle name="Obično 24 2" xfId="2538"/>
    <cellStyle name="Obično 24 20" xfId="2539"/>
    <cellStyle name="Obično 24 21" xfId="2540"/>
    <cellStyle name="Obično 24 22" xfId="2541"/>
    <cellStyle name="Obično 24 23" xfId="2542"/>
    <cellStyle name="Obično 24 24" xfId="2543"/>
    <cellStyle name="Obično 24 25" xfId="2544"/>
    <cellStyle name="Obično 24 26" xfId="2545"/>
    <cellStyle name="Obično 24 27" xfId="2546"/>
    <cellStyle name="Obično 24 28" xfId="2547"/>
    <cellStyle name="Obično 24 29" xfId="2548"/>
    <cellStyle name="Obično 24 3" xfId="2549"/>
    <cellStyle name="Obično 24 30" xfId="2550"/>
    <cellStyle name="Obično 24 31" xfId="2551"/>
    <cellStyle name="Obično 24 32" xfId="2552"/>
    <cellStyle name="Obično 24 4" xfId="2553"/>
    <cellStyle name="Obično 24 5" xfId="2554"/>
    <cellStyle name="Obično 24 6" xfId="2555"/>
    <cellStyle name="Obično 24 7" xfId="2556"/>
    <cellStyle name="Obično 24 8" xfId="2557"/>
    <cellStyle name="Obično 24 9" xfId="2558"/>
    <cellStyle name="Obično 3" xfId="2559"/>
    <cellStyle name="Obično 3 10" xfId="2560"/>
    <cellStyle name="Obično 3 11" xfId="2561"/>
    <cellStyle name="Obično 3 12" xfId="2562"/>
    <cellStyle name="Obično 3 13" xfId="2563"/>
    <cellStyle name="Obično 3 14" xfId="2564"/>
    <cellStyle name="Obično 3 15" xfId="2565"/>
    <cellStyle name="Obično 3 16" xfId="2566"/>
    <cellStyle name="Obično 3 17" xfId="2567"/>
    <cellStyle name="Obično 3 18" xfId="2568"/>
    <cellStyle name="Obično 3 19" xfId="2569"/>
    <cellStyle name="Obično 3 2" xfId="2570"/>
    <cellStyle name="Obično 3 2 2" xfId="3365"/>
    <cellStyle name="Obično 3 20" xfId="2571"/>
    <cellStyle name="Obično 3 21" xfId="2572"/>
    <cellStyle name="Obično 3 22" xfId="2573"/>
    <cellStyle name="Obično 3 23" xfId="2574"/>
    <cellStyle name="Obično 3 24" xfId="2575"/>
    <cellStyle name="Obično 3 25" xfId="2576"/>
    <cellStyle name="Obično 3 26" xfId="2577"/>
    <cellStyle name="Obično 3 27" xfId="2578"/>
    <cellStyle name="Obično 3 28" xfId="2579"/>
    <cellStyle name="Obično 3 29" xfId="2580"/>
    <cellStyle name="Obično 3 3" xfId="2581"/>
    <cellStyle name="Obično 3 30" xfId="2582"/>
    <cellStyle name="Obično 3 31" xfId="2583"/>
    <cellStyle name="Obično 3 32" xfId="2584"/>
    <cellStyle name="Obično 3 33" xfId="3364"/>
    <cellStyle name="Obično 3 4" xfId="2585"/>
    <cellStyle name="Obično 3 5" xfId="2586"/>
    <cellStyle name="Obično 3 6" xfId="2587"/>
    <cellStyle name="Obično 3 7" xfId="2588"/>
    <cellStyle name="Obično 3 8" xfId="2589"/>
    <cellStyle name="Obično 3 9" xfId="2590"/>
    <cellStyle name="Obično 31" xfId="2591"/>
    <cellStyle name="Obično 31 10" xfId="2592"/>
    <cellStyle name="Obično 31 11" xfId="2593"/>
    <cellStyle name="Obično 31 12" xfId="2594"/>
    <cellStyle name="Obično 31 13" xfId="2595"/>
    <cellStyle name="Obično 31 14" xfId="2596"/>
    <cellStyle name="Obično 31 15" xfId="2597"/>
    <cellStyle name="Obično 31 16" xfId="2598"/>
    <cellStyle name="Obično 31 17" xfId="2599"/>
    <cellStyle name="Obično 31 18" xfId="2600"/>
    <cellStyle name="Obično 31 19" xfId="2601"/>
    <cellStyle name="Obično 31 2" xfId="2602"/>
    <cellStyle name="Obično 31 20" xfId="2603"/>
    <cellStyle name="Obično 31 21" xfId="2604"/>
    <cellStyle name="Obično 31 22" xfId="2605"/>
    <cellStyle name="Obično 31 23" xfId="2606"/>
    <cellStyle name="Obično 31 24" xfId="2607"/>
    <cellStyle name="Obično 31 3" xfId="2608"/>
    <cellStyle name="Obično 31 4" xfId="2609"/>
    <cellStyle name="Obično 31 5" xfId="2610"/>
    <cellStyle name="Obično 31 6" xfId="2611"/>
    <cellStyle name="Obično 31 7" xfId="2612"/>
    <cellStyle name="Obično 31 8" xfId="2613"/>
    <cellStyle name="Obično 31 9" xfId="2614"/>
    <cellStyle name="Obično 4" xfId="2615"/>
    <cellStyle name="Obično 4 10" xfId="2616"/>
    <cellStyle name="Obično 4 11" xfId="2617"/>
    <cellStyle name="Obično 4 12" xfId="2618"/>
    <cellStyle name="Obično 4 13" xfId="2619"/>
    <cellStyle name="Obično 4 14" xfId="2620"/>
    <cellStyle name="Obično 4 15" xfId="2621"/>
    <cellStyle name="Obično 4 16" xfId="2622"/>
    <cellStyle name="Obično 4 17" xfId="2623"/>
    <cellStyle name="Obično 4 18" xfId="2624"/>
    <cellStyle name="Obično 4 19" xfId="2625"/>
    <cellStyle name="Obično 4 2" xfId="2626"/>
    <cellStyle name="Obično 4 20" xfId="2627"/>
    <cellStyle name="Obično 4 21" xfId="2628"/>
    <cellStyle name="Obično 4 22" xfId="2629"/>
    <cellStyle name="Obično 4 23" xfId="2630"/>
    <cellStyle name="Obično 4 24" xfId="2631"/>
    <cellStyle name="Obično 4 25" xfId="2632"/>
    <cellStyle name="Obično 4 26" xfId="2633"/>
    <cellStyle name="Obično 4 27" xfId="2634"/>
    <cellStyle name="Obično 4 28" xfId="2635"/>
    <cellStyle name="Obično 4 29" xfId="2636"/>
    <cellStyle name="Obično 4 3" xfId="2637"/>
    <cellStyle name="Obično 4 30" xfId="2638"/>
    <cellStyle name="Obično 4 31" xfId="2639"/>
    <cellStyle name="Obično 4 32" xfId="2640"/>
    <cellStyle name="Obično 4 33" xfId="3366"/>
    <cellStyle name="Obično 4 4" xfId="2641"/>
    <cellStyle name="Obično 4 5" xfId="2642"/>
    <cellStyle name="Obično 4 6" xfId="2643"/>
    <cellStyle name="Obično 4 7" xfId="2644"/>
    <cellStyle name="Obično 4 8" xfId="2645"/>
    <cellStyle name="Obično 4 9" xfId="2646"/>
    <cellStyle name="Obično 5" xfId="2647"/>
    <cellStyle name="Obično 5 2" xfId="3179"/>
    <cellStyle name="Obično 5 3" xfId="3367"/>
    <cellStyle name="Obično 6" xfId="2648"/>
    <cellStyle name="Obično 6 2" xfId="3180"/>
    <cellStyle name="Obično 7" xfId="2649"/>
    <cellStyle name="Obično 7 2" xfId="3181"/>
    <cellStyle name="Obično 8" xfId="2650"/>
    <cellStyle name="Obično 8 2" xfId="3182"/>
    <cellStyle name="Obično 9" xfId="2651"/>
    <cellStyle name="Obično 9 2" xfId="3183"/>
    <cellStyle name="Obično_SPEC-PLIN-PENAVIĆ-TD 14-10" xfId="2652"/>
    <cellStyle name="Obično_SPEC-PRESEČKI PEK" xfId="3213"/>
    <cellStyle name="Obično_TRO_HSE_Franjčec 2" xfId="3214"/>
    <cellStyle name="Obično_TROŠKOVNIK JELENKOVIĆ" xfId="2653"/>
    <cellStyle name="Postotak" xfId="2654" builtinId="5"/>
    <cellStyle name="Postotak 2" xfId="2655"/>
    <cellStyle name="Postotak 2 2" xfId="3184"/>
    <cellStyle name="Postotak 2 2 2" xfId="3369"/>
    <cellStyle name="Postotak 2 3" xfId="3368"/>
    <cellStyle name="Povezana ćelija 2" xfId="2656"/>
    <cellStyle name="Produkt" xfId="2657"/>
    <cellStyle name="Provjera ćelije 2" xfId="2658"/>
    <cellStyle name="Sheet Title" xfId="3321"/>
    <cellStyle name="Standard" xfId="3322"/>
    <cellStyle name="Stil 1" xfId="3323"/>
    <cellStyle name="Style 1" xfId="2659"/>
    <cellStyle name="Style 1 2" xfId="3324"/>
    <cellStyle name="Tekst objašnjenja 2" xfId="2660"/>
    <cellStyle name="Tekst stavke" xfId="2661"/>
    <cellStyle name="Tekst upozorenja 2" xfId="2662"/>
    <cellStyle name="Total" xfId="2663"/>
    <cellStyle name="Ukupni zbroj 2" xfId="2664"/>
    <cellStyle name="Unos 2" xfId="2665"/>
    <cellStyle name="Valuta 2" xfId="3325"/>
    <cellStyle name="Zarez" xfId="2666" builtinId="3"/>
    <cellStyle name="Zarez 12" xfId="2667"/>
    <cellStyle name="Zarez 13" xfId="3185"/>
    <cellStyle name="Zarez 13 10" xfId="2668"/>
    <cellStyle name="Zarez 13 11" xfId="2669"/>
    <cellStyle name="Zarez 13 2" xfId="2670"/>
    <cellStyle name="Zarez 13 3" xfId="2671"/>
    <cellStyle name="Zarez 13 4" xfId="2672"/>
    <cellStyle name="Zarez 13 5" xfId="2673"/>
    <cellStyle name="Zarez 13 6" xfId="2674"/>
    <cellStyle name="Zarez 13 7" xfId="2675"/>
    <cellStyle name="Zarez 13 8" xfId="2676"/>
    <cellStyle name="Zarez 13 9" xfId="2677"/>
    <cellStyle name="Zarez 17" xfId="3326"/>
    <cellStyle name="Zarez 18" xfId="3327"/>
    <cellStyle name="Zarez 19" xfId="3328"/>
    <cellStyle name="Zarez 2" xfId="3329"/>
    <cellStyle name="Zarez 2 2" xfId="2678"/>
    <cellStyle name="Zarez 2 2 2" xfId="2679"/>
    <cellStyle name="Zarez 2 2 3" xfId="2680"/>
    <cellStyle name="Zarez 2 2 3 10" xfId="2681"/>
    <cellStyle name="Zarez 2 2 3 11" xfId="2682"/>
    <cellStyle name="Zarez 2 2 3 12" xfId="2683"/>
    <cellStyle name="Zarez 2 2 3 13" xfId="2684"/>
    <cellStyle name="Zarez 2 2 3 14" xfId="2685"/>
    <cellStyle name="Zarez 2 2 3 15" xfId="2686"/>
    <cellStyle name="Zarez 2 2 3 15 10" xfId="2687"/>
    <cellStyle name="Zarez 2 2 3 15 11" xfId="2688"/>
    <cellStyle name="Zarez 2 2 3 15 2" xfId="2689"/>
    <cellStyle name="Zarez 2 2 3 15 2 10" xfId="2690"/>
    <cellStyle name="Zarez 2 2 3 15 2 11" xfId="2691"/>
    <cellStyle name="Zarez 2 2 3 15 2 2" xfId="2692"/>
    <cellStyle name="Zarez 2 2 3 15 2 2 10" xfId="2693"/>
    <cellStyle name="Zarez 2 2 3 15 2 2 2" xfId="2694"/>
    <cellStyle name="Zarez 2 2 3 15 2 2 2 2" xfId="2695"/>
    <cellStyle name="Zarez 2 2 3 15 2 2 2 2 2" xfId="2696"/>
    <cellStyle name="Zarez 2 2 3 15 2 2 2 2 3" xfId="2697"/>
    <cellStyle name="Zarez 2 2 3 15 2 2 2 2 4" xfId="2698"/>
    <cellStyle name="Zarez 2 2 3 15 2 2 2 2 5" xfId="2699"/>
    <cellStyle name="Zarez 2 2 3 15 2 2 2 2 6" xfId="2700"/>
    <cellStyle name="Zarez 2 2 3 15 2 2 2 2 7" xfId="2701"/>
    <cellStyle name="Zarez 2 2 3 15 2 2 2 3" xfId="2702"/>
    <cellStyle name="Zarez 2 2 3 15 2 2 2 4" xfId="2703"/>
    <cellStyle name="Zarez 2 2 3 15 2 2 2 5" xfId="2704"/>
    <cellStyle name="Zarez 2 2 3 15 2 2 2 6" xfId="2705"/>
    <cellStyle name="Zarez 2 2 3 15 2 2 2 7" xfId="2706"/>
    <cellStyle name="Zarez 2 2 3 15 2 2 2 8" xfId="2707"/>
    <cellStyle name="Zarez 2 2 3 15 2 2 2 9" xfId="2708"/>
    <cellStyle name="Zarez 2 2 3 15 2 2 3" xfId="2709"/>
    <cellStyle name="Zarez 2 2 3 15 2 2 4" xfId="2710"/>
    <cellStyle name="Zarez 2 2 3 15 2 2 4 2" xfId="2711"/>
    <cellStyle name="Zarez 2 2 3 15 2 2 4 3" xfId="2712"/>
    <cellStyle name="Zarez 2 2 3 15 2 2 4 4" xfId="2713"/>
    <cellStyle name="Zarez 2 2 3 15 2 2 4 5" xfId="2714"/>
    <cellStyle name="Zarez 2 2 3 15 2 2 4 6" xfId="2715"/>
    <cellStyle name="Zarez 2 2 3 15 2 2 4 7" xfId="2716"/>
    <cellStyle name="Zarez 2 2 3 15 2 2 5" xfId="2717"/>
    <cellStyle name="Zarez 2 2 3 15 2 2 5 2" xfId="3186"/>
    <cellStyle name="Zarez 2 2 3 15 2 2 6" xfId="2718"/>
    <cellStyle name="Zarez 2 2 3 15 2 2 7" xfId="2719"/>
    <cellStyle name="Zarez 2 2 3 15 2 2 8" xfId="2720"/>
    <cellStyle name="Zarez 2 2 3 15 2 2 9" xfId="2721"/>
    <cellStyle name="Zarez 2 2 3 15 2 3" xfId="2722"/>
    <cellStyle name="Zarez 2 2 3 15 2 4" xfId="2723"/>
    <cellStyle name="Zarez 2 2 3 15 2 4 2" xfId="2724"/>
    <cellStyle name="Zarez 2 2 3 15 2 4 2 2" xfId="2725"/>
    <cellStyle name="Zarez 2 2 3 15 2 4 2 3" xfId="2726"/>
    <cellStyle name="Zarez 2 2 3 15 2 4 2 4" xfId="2727"/>
    <cellStyle name="Zarez 2 2 3 15 2 4 2 5" xfId="2728"/>
    <cellStyle name="Zarez 2 2 3 15 2 4 2 6" xfId="2729"/>
    <cellStyle name="Zarez 2 2 3 15 2 4 2 7" xfId="2730"/>
    <cellStyle name="Zarez 2 2 3 15 2 4 3" xfId="2731"/>
    <cellStyle name="Zarez 2 2 3 15 2 4 3 2" xfId="3187"/>
    <cellStyle name="Zarez 2 2 3 15 2 4 4" xfId="2732"/>
    <cellStyle name="Zarez 2 2 3 15 2 4 4 2" xfId="3188"/>
    <cellStyle name="Zarez 2 2 3 15 2 4 5" xfId="2733"/>
    <cellStyle name="Zarez 2 2 3 15 2 4 6" xfId="2734"/>
    <cellStyle name="Zarez 2 2 3 15 2 4 7" xfId="2735"/>
    <cellStyle name="Zarez 2 2 3 15 2 4 8" xfId="2736"/>
    <cellStyle name="Zarez 2 2 3 15 2 4 9" xfId="2737"/>
    <cellStyle name="Zarez 2 2 3 15 2 5" xfId="2738"/>
    <cellStyle name="Zarez 2 2 3 15 2 5 2" xfId="2739"/>
    <cellStyle name="Zarez 2 2 3 15 2 5 3" xfId="2740"/>
    <cellStyle name="Zarez 2 2 3 15 2 5 4" xfId="2741"/>
    <cellStyle name="Zarez 2 2 3 15 2 5 5" xfId="2742"/>
    <cellStyle name="Zarez 2 2 3 15 2 5 6" xfId="2743"/>
    <cellStyle name="Zarez 2 2 3 15 2 5 7" xfId="2744"/>
    <cellStyle name="Zarez 2 2 3 15 2 6" xfId="2745"/>
    <cellStyle name="Zarez 2 2 3 15 2 7" xfId="2746"/>
    <cellStyle name="Zarez 2 2 3 15 2 8" xfId="2747"/>
    <cellStyle name="Zarez 2 2 3 15 2 9" xfId="2748"/>
    <cellStyle name="Zarez 2 2 3 15 3" xfId="2749"/>
    <cellStyle name="Zarez 2 2 3 15 3 10" xfId="2750"/>
    <cellStyle name="Zarez 2 2 3 15 3 2" xfId="2751"/>
    <cellStyle name="Zarez 2 2 3 15 3 2 2" xfId="2752"/>
    <cellStyle name="Zarez 2 2 3 15 3 2 2 2" xfId="2753"/>
    <cellStyle name="Zarez 2 2 3 15 3 2 2 3" xfId="2754"/>
    <cellStyle name="Zarez 2 2 3 15 3 2 2 4" xfId="2755"/>
    <cellStyle name="Zarez 2 2 3 15 3 2 2 5" xfId="2756"/>
    <cellStyle name="Zarez 2 2 3 15 3 2 2 6" xfId="2757"/>
    <cellStyle name="Zarez 2 2 3 15 3 2 2 7" xfId="2758"/>
    <cellStyle name="Zarez 2 2 3 15 3 2 3" xfId="2759"/>
    <cellStyle name="Zarez 2 2 3 15 3 2 3 2" xfId="3189"/>
    <cellStyle name="Zarez 2 2 3 15 3 2 4" xfId="2760"/>
    <cellStyle name="Zarez 2 2 3 15 3 2 4 2" xfId="3190"/>
    <cellStyle name="Zarez 2 2 3 15 3 2 5" xfId="2761"/>
    <cellStyle name="Zarez 2 2 3 15 3 2 6" xfId="2762"/>
    <cellStyle name="Zarez 2 2 3 15 3 2 7" xfId="2763"/>
    <cellStyle name="Zarez 2 2 3 15 3 2 8" xfId="2764"/>
    <cellStyle name="Zarez 2 2 3 15 3 2 9" xfId="2765"/>
    <cellStyle name="Zarez 2 2 3 15 3 3" xfId="2766"/>
    <cellStyle name="Zarez 2 2 3 15 3 3 2" xfId="3191"/>
    <cellStyle name="Zarez 2 2 3 15 3 4" xfId="2767"/>
    <cellStyle name="Zarez 2 2 3 15 3 4 2" xfId="2768"/>
    <cellStyle name="Zarez 2 2 3 15 3 4 3" xfId="2769"/>
    <cellStyle name="Zarez 2 2 3 15 3 4 4" xfId="2770"/>
    <cellStyle name="Zarez 2 2 3 15 3 4 5" xfId="2771"/>
    <cellStyle name="Zarez 2 2 3 15 3 4 6" xfId="2772"/>
    <cellStyle name="Zarez 2 2 3 15 3 4 7" xfId="2773"/>
    <cellStyle name="Zarez 2 2 3 15 3 5" xfId="2774"/>
    <cellStyle name="Zarez 2 2 3 15 3 6" xfId="2775"/>
    <cellStyle name="Zarez 2 2 3 15 3 7" xfId="2776"/>
    <cellStyle name="Zarez 2 2 3 15 3 8" xfId="2777"/>
    <cellStyle name="Zarez 2 2 3 15 3 9" xfId="2778"/>
    <cellStyle name="Zarez 2 2 3 15 4" xfId="2779"/>
    <cellStyle name="Zarez 2 2 3 15 4 2" xfId="2780"/>
    <cellStyle name="Zarez 2 2 3 15 4 2 2" xfId="2781"/>
    <cellStyle name="Zarez 2 2 3 15 4 2 3" xfId="2782"/>
    <cellStyle name="Zarez 2 2 3 15 4 2 4" xfId="2783"/>
    <cellStyle name="Zarez 2 2 3 15 4 2 5" xfId="2784"/>
    <cellStyle name="Zarez 2 2 3 15 4 2 6" xfId="2785"/>
    <cellStyle name="Zarez 2 2 3 15 4 2 7" xfId="2786"/>
    <cellStyle name="Zarez 2 2 3 15 4 3" xfId="2787"/>
    <cellStyle name="Zarez 2 2 3 15 4 4" xfId="2788"/>
    <cellStyle name="Zarez 2 2 3 15 4 5" xfId="2789"/>
    <cellStyle name="Zarez 2 2 3 15 4 6" xfId="2790"/>
    <cellStyle name="Zarez 2 2 3 15 4 7" xfId="2791"/>
    <cellStyle name="Zarez 2 2 3 15 4 8" xfId="2792"/>
    <cellStyle name="Zarez 2 2 3 15 4 9" xfId="2793"/>
    <cellStyle name="Zarez 2 2 3 15 5" xfId="2794"/>
    <cellStyle name="Zarez 2 2 3 15 5 2" xfId="2795"/>
    <cellStyle name="Zarez 2 2 3 15 5 3" xfId="2796"/>
    <cellStyle name="Zarez 2 2 3 15 5 4" xfId="2797"/>
    <cellStyle name="Zarez 2 2 3 15 5 5" xfId="2798"/>
    <cellStyle name="Zarez 2 2 3 15 5 6" xfId="2799"/>
    <cellStyle name="Zarez 2 2 3 15 5 7" xfId="2800"/>
    <cellStyle name="Zarez 2 2 3 15 6" xfId="2801"/>
    <cellStyle name="Zarez 2 2 3 15 6 2" xfId="3192"/>
    <cellStyle name="Zarez 2 2 3 15 7" xfId="2802"/>
    <cellStyle name="Zarez 2 2 3 15 8" xfId="2803"/>
    <cellStyle name="Zarez 2 2 3 15 9" xfId="2804"/>
    <cellStyle name="Zarez 2 2 3 16" xfId="2805"/>
    <cellStyle name="Zarez 2 2 3 16 10" xfId="2806"/>
    <cellStyle name="Zarez 2 2 3 16 2" xfId="2807"/>
    <cellStyle name="Zarez 2 2 3 16 2 2" xfId="2808"/>
    <cellStyle name="Zarez 2 2 3 16 2 2 2" xfId="2809"/>
    <cellStyle name="Zarez 2 2 3 16 2 2 3" xfId="2810"/>
    <cellStyle name="Zarez 2 2 3 16 2 2 4" xfId="2811"/>
    <cellStyle name="Zarez 2 2 3 16 2 2 5" xfId="2812"/>
    <cellStyle name="Zarez 2 2 3 16 2 2 6" xfId="2813"/>
    <cellStyle name="Zarez 2 2 3 16 2 2 7" xfId="2814"/>
    <cellStyle name="Zarez 2 2 3 16 2 3" xfId="2815"/>
    <cellStyle name="Zarez 2 2 3 16 2 4" xfId="2816"/>
    <cellStyle name="Zarez 2 2 3 16 2 5" xfId="2817"/>
    <cellStyle name="Zarez 2 2 3 16 2 6" xfId="2818"/>
    <cellStyle name="Zarez 2 2 3 16 2 7" xfId="2819"/>
    <cellStyle name="Zarez 2 2 3 16 2 8" xfId="2820"/>
    <cellStyle name="Zarez 2 2 3 16 2 9" xfId="2821"/>
    <cellStyle name="Zarez 2 2 3 16 3" xfId="2822"/>
    <cellStyle name="Zarez 2 2 3 16 4" xfId="2823"/>
    <cellStyle name="Zarez 2 2 3 16 4 2" xfId="2824"/>
    <cellStyle name="Zarez 2 2 3 16 4 3" xfId="2825"/>
    <cellStyle name="Zarez 2 2 3 16 4 4" xfId="2826"/>
    <cellStyle name="Zarez 2 2 3 16 4 5" xfId="2827"/>
    <cellStyle name="Zarez 2 2 3 16 4 6" xfId="2828"/>
    <cellStyle name="Zarez 2 2 3 16 4 7" xfId="2829"/>
    <cellStyle name="Zarez 2 2 3 16 5" xfId="2830"/>
    <cellStyle name="Zarez 2 2 3 16 5 2" xfId="3193"/>
    <cellStyle name="Zarez 2 2 3 16 6" xfId="2831"/>
    <cellStyle name="Zarez 2 2 3 16 7" xfId="2832"/>
    <cellStyle name="Zarez 2 2 3 16 8" xfId="2833"/>
    <cellStyle name="Zarez 2 2 3 16 9" xfId="2834"/>
    <cellStyle name="Zarez 2 2 3 17" xfId="2835"/>
    <cellStyle name="Zarez 2 2 3 18" xfId="2836"/>
    <cellStyle name="Zarez 2 2 3 18 2" xfId="2837"/>
    <cellStyle name="Zarez 2 2 3 18 2 2" xfId="2838"/>
    <cellStyle name="Zarez 2 2 3 18 2 3" xfId="2839"/>
    <cellStyle name="Zarez 2 2 3 18 2 4" xfId="2840"/>
    <cellStyle name="Zarez 2 2 3 18 2 5" xfId="2841"/>
    <cellStyle name="Zarez 2 2 3 18 2 6" xfId="2842"/>
    <cellStyle name="Zarez 2 2 3 18 2 7" xfId="2843"/>
    <cellStyle name="Zarez 2 2 3 18 3" xfId="2844"/>
    <cellStyle name="Zarez 2 2 3 18 3 2" xfId="3194"/>
    <cellStyle name="Zarez 2 2 3 18 4" xfId="2845"/>
    <cellStyle name="Zarez 2 2 3 18 4 2" xfId="3195"/>
    <cellStyle name="Zarez 2 2 3 18 5" xfId="2846"/>
    <cellStyle name="Zarez 2 2 3 18 6" xfId="2847"/>
    <cellStyle name="Zarez 2 2 3 18 7" xfId="2848"/>
    <cellStyle name="Zarez 2 2 3 18 8" xfId="2849"/>
    <cellStyle name="Zarez 2 2 3 18 9" xfId="2850"/>
    <cellStyle name="Zarez 2 2 3 19" xfId="2851"/>
    <cellStyle name="Zarez 2 2 3 19 2" xfId="2852"/>
    <cellStyle name="Zarez 2 2 3 19 3" xfId="2853"/>
    <cellStyle name="Zarez 2 2 3 19 4" xfId="2854"/>
    <cellStyle name="Zarez 2 2 3 19 5" xfId="2855"/>
    <cellStyle name="Zarez 2 2 3 19 6" xfId="2856"/>
    <cellStyle name="Zarez 2 2 3 19 7" xfId="2857"/>
    <cellStyle name="Zarez 2 2 3 2" xfId="2858"/>
    <cellStyle name="Zarez 2 2 3 2 10" xfId="2859"/>
    <cellStyle name="Zarez 2 2 3 2 11" xfId="2860"/>
    <cellStyle name="Zarez 2 2 3 2 12" xfId="2861"/>
    <cellStyle name="Zarez 2 2 3 2 2" xfId="2862"/>
    <cellStyle name="Zarez 2 2 3 2 2 10" xfId="2863"/>
    <cellStyle name="Zarez 2 2 3 2 2 11" xfId="2864"/>
    <cellStyle name="Zarez 2 2 3 2 2 12" xfId="2865"/>
    <cellStyle name="Zarez 2 2 3 2 2 2" xfId="2866"/>
    <cellStyle name="Zarez 2 2 3 2 2 2 10" xfId="2867"/>
    <cellStyle name="Zarez 2 2 3 2 2 2 11" xfId="2868"/>
    <cellStyle name="Zarez 2 2 3 2 2 2 2" xfId="2869"/>
    <cellStyle name="Zarez 2 2 3 2 2 2 2 10" xfId="2870"/>
    <cellStyle name="Zarez 2 2 3 2 2 2 2 11" xfId="2871"/>
    <cellStyle name="Zarez 2 2 3 2 2 2 2 2" xfId="2872"/>
    <cellStyle name="Zarez 2 2 3 2 2 2 2 2 10" xfId="2873"/>
    <cellStyle name="Zarez 2 2 3 2 2 2 2 2 2" xfId="2874"/>
    <cellStyle name="Zarez 2 2 3 2 2 2 2 2 2 2" xfId="2875"/>
    <cellStyle name="Zarez 2 2 3 2 2 2 2 2 2 2 2" xfId="2876"/>
    <cellStyle name="Zarez 2 2 3 2 2 2 2 2 2 2 3" xfId="2877"/>
    <cellStyle name="Zarez 2 2 3 2 2 2 2 2 2 2 4" xfId="2878"/>
    <cellStyle name="Zarez 2 2 3 2 2 2 2 2 2 2 5" xfId="2879"/>
    <cellStyle name="Zarez 2 2 3 2 2 2 2 2 2 2 6" xfId="2880"/>
    <cellStyle name="Zarez 2 2 3 2 2 2 2 2 2 2 7" xfId="2881"/>
    <cellStyle name="Zarez 2 2 3 2 2 2 2 2 2 3" xfId="2882"/>
    <cellStyle name="Zarez 2 2 3 2 2 2 2 2 2 4" xfId="2883"/>
    <cellStyle name="Zarez 2 2 3 2 2 2 2 2 2 5" xfId="2884"/>
    <cellStyle name="Zarez 2 2 3 2 2 2 2 2 2 6" xfId="2885"/>
    <cellStyle name="Zarez 2 2 3 2 2 2 2 2 2 7" xfId="2886"/>
    <cellStyle name="Zarez 2 2 3 2 2 2 2 2 2 8" xfId="2887"/>
    <cellStyle name="Zarez 2 2 3 2 2 2 2 2 2 9" xfId="2888"/>
    <cellStyle name="Zarez 2 2 3 2 2 2 2 2 3" xfId="2889"/>
    <cellStyle name="Zarez 2 2 3 2 2 2 2 2 4" xfId="2890"/>
    <cellStyle name="Zarez 2 2 3 2 2 2 2 2 4 2" xfId="2891"/>
    <cellStyle name="Zarez 2 2 3 2 2 2 2 2 4 3" xfId="2892"/>
    <cellStyle name="Zarez 2 2 3 2 2 2 2 2 4 4" xfId="2893"/>
    <cellStyle name="Zarez 2 2 3 2 2 2 2 2 4 5" xfId="2894"/>
    <cellStyle name="Zarez 2 2 3 2 2 2 2 2 4 6" xfId="2895"/>
    <cellStyle name="Zarez 2 2 3 2 2 2 2 2 4 7" xfId="2896"/>
    <cellStyle name="Zarez 2 2 3 2 2 2 2 2 5" xfId="2897"/>
    <cellStyle name="Zarez 2 2 3 2 2 2 2 2 5 2" xfId="3196"/>
    <cellStyle name="Zarez 2 2 3 2 2 2 2 2 6" xfId="2898"/>
    <cellStyle name="Zarez 2 2 3 2 2 2 2 2 7" xfId="2899"/>
    <cellStyle name="Zarez 2 2 3 2 2 2 2 2 8" xfId="2900"/>
    <cellStyle name="Zarez 2 2 3 2 2 2 2 2 9" xfId="2901"/>
    <cellStyle name="Zarez 2 2 3 2 2 2 2 3" xfId="2902"/>
    <cellStyle name="Zarez 2 2 3 2 2 2 2 4" xfId="2903"/>
    <cellStyle name="Zarez 2 2 3 2 2 2 2 4 2" xfId="2904"/>
    <cellStyle name="Zarez 2 2 3 2 2 2 2 4 2 2" xfId="2905"/>
    <cellStyle name="Zarez 2 2 3 2 2 2 2 4 2 3" xfId="2906"/>
    <cellStyle name="Zarez 2 2 3 2 2 2 2 4 2 4" xfId="2907"/>
    <cellStyle name="Zarez 2 2 3 2 2 2 2 4 2 5" xfId="2908"/>
    <cellStyle name="Zarez 2 2 3 2 2 2 2 4 2 6" xfId="2909"/>
    <cellStyle name="Zarez 2 2 3 2 2 2 2 4 2 7" xfId="2910"/>
    <cellStyle name="Zarez 2 2 3 2 2 2 2 4 3" xfId="2911"/>
    <cellStyle name="Zarez 2 2 3 2 2 2 2 4 3 2" xfId="3197"/>
    <cellStyle name="Zarez 2 2 3 2 2 2 2 4 4" xfId="2912"/>
    <cellStyle name="Zarez 2 2 3 2 2 2 2 4 4 2" xfId="3198"/>
    <cellStyle name="Zarez 2 2 3 2 2 2 2 4 5" xfId="2913"/>
    <cellStyle name="Zarez 2 2 3 2 2 2 2 4 6" xfId="2914"/>
    <cellStyle name="Zarez 2 2 3 2 2 2 2 4 7" xfId="2915"/>
    <cellStyle name="Zarez 2 2 3 2 2 2 2 4 8" xfId="2916"/>
    <cellStyle name="Zarez 2 2 3 2 2 2 2 4 9" xfId="2917"/>
    <cellStyle name="Zarez 2 2 3 2 2 2 2 5" xfId="2918"/>
    <cellStyle name="Zarez 2 2 3 2 2 2 2 5 2" xfId="2919"/>
    <cellStyle name="Zarez 2 2 3 2 2 2 2 5 3" xfId="2920"/>
    <cellStyle name="Zarez 2 2 3 2 2 2 2 5 4" xfId="2921"/>
    <cellStyle name="Zarez 2 2 3 2 2 2 2 5 5" xfId="2922"/>
    <cellStyle name="Zarez 2 2 3 2 2 2 2 5 6" xfId="2923"/>
    <cellStyle name="Zarez 2 2 3 2 2 2 2 5 7" xfId="2924"/>
    <cellStyle name="Zarez 2 2 3 2 2 2 2 6" xfId="2925"/>
    <cellStyle name="Zarez 2 2 3 2 2 2 2 7" xfId="2926"/>
    <cellStyle name="Zarez 2 2 3 2 2 2 2 8" xfId="2927"/>
    <cellStyle name="Zarez 2 2 3 2 2 2 2 9" xfId="2928"/>
    <cellStyle name="Zarez 2 2 3 2 2 2 3" xfId="2929"/>
    <cellStyle name="Zarez 2 2 3 2 2 2 3 10" xfId="2930"/>
    <cellStyle name="Zarez 2 2 3 2 2 2 3 2" xfId="2931"/>
    <cellStyle name="Zarez 2 2 3 2 2 2 3 2 2" xfId="2932"/>
    <cellStyle name="Zarez 2 2 3 2 2 2 3 2 2 2" xfId="2933"/>
    <cellStyle name="Zarez 2 2 3 2 2 2 3 2 2 3" xfId="2934"/>
    <cellStyle name="Zarez 2 2 3 2 2 2 3 2 2 4" xfId="2935"/>
    <cellStyle name="Zarez 2 2 3 2 2 2 3 2 2 5" xfId="2936"/>
    <cellStyle name="Zarez 2 2 3 2 2 2 3 2 2 6" xfId="2937"/>
    <cellStyle name="Zarez 2 2 3 2 2 2 3 2 2 7" xfId="2938"/>
    <cellStyle name="Zarez 2 2 3 2 2 2 3 2 3" xfId="2939"/>
    <cellStyle name="Zarez 2 2 3 2 2 2 3 2 3 2" xfId="3199"/>
    <cellStyle name="Zarez 2 2 3 2 2 2 3 2 4" xfId="2940"/>
    <cellStyle name="Zarez 2 2 3 2 2 2 3 2 4 2" xfId="3200"/>
    <cellStyle name="Zarez 2 2 3 2 2 2 3 2 5" xfId="2941"/>
    <cellStyle name="Zarez 2 2 3 2 2 2 3 2 6" xfId="2942"/>
    <cellStyle name="Zarez 2 2 3 2 2 2 3 2 7" xfId="2943"/>
    <cellStyle name="Zarez 2 2 3 2 2 2 3 2 8" xfId="2944"/>
    <cellStyle name="Zarez 2 2 3 2 2 2 3 2 9" xfId="2945"/>
    <cellStyle name="Zarez 2 2 3 2 2 2 3 3" xfId="2946"/>
    <cellStyle name="Zarez 2 2 3 2 2 2 3 3 2" xfId="3201"/>
    <cellStyle name="Zarez 2 2 3 2 2 2 3 4" xfId="2947"/>
    <cellStyle name="Zarez 2 2 3 2 2 2 3 4 2" xfId="2948"/>
    <cellStyle name="Zarez 2 2 3 2 2 2 3 4 3" xfId="2949"/>
    <cellStyle name="Zarez 2 2 3 2 2 2 3 4 4" xfId="2950"/>
    <cellStyle name="Zarez 2 2 3 2 2 2 3 4 5" xfId="2951"/>
    <cellStyle name="Zarez 2 2 3 2 2 2 3 4 6" xfId="2952"/>
    <cellStyle name="Zarez 2 2 3 2 2 2 3 4 7" xfId="2953"/>
    <cellStyle name="Zarez 2 2 3 2 2 2 3 5" xfId="2954"/>
    <cellStyle name="Zarez 2 2 3 2 2 2 3 6" xfId="2955"/>
    <cellStyle name="Zarez 2 2 3 2 2 2 3 7" xfId="2956"/>
    <cellStyle name="Zarez 2 2 3 2 2 2 3 8" xfId="2957"/>
    <cellStyle name="Zarez 2 2 3 2 2 2 3 9" xfId="2958"/>
    <cellStyle name="Zarez 2 2 3 2 2 2 4" xfId="2959"/>
    <cellStyle name="Zarez 2 2 3 2 2 2 4 2" xfId="2960"/>
    <cellStyle name="Zarez 2 2 3 2 2 2 4 2 2" xfId="2961"/>
    <cellStyle name="Zarez 2 2 3 2 2 2 4 2 3" xfId="2962"/>
    <cellStyle name="Zarez 2 2 3 2 2 2 4 2 4" xfId="2963"/>
    <cellStyle name="Zarez 2 2 3 2 2 2 4 2 5" xfId="2964"/>
    <cellStyle name="Zarez 2 2 3 2 2 2 4 2 6" xfId="2965"/>
    <cellStyle name="Zarez 2 2 3 2 2 2 4 2 7" xfId="2966"/>
    <cellStyle name="Zarez 2 2 3 2 2 2 4 3" xfId="2967"/>
    <cellStyle name="Zarez 2 2 3 2 2 2 4 4" xfId="2968"/>
    <cellStyle name="Zarez 2 2 3 2 2 2 4 5" xfId="2969"/>
    <cellStyle name="Zarez 2 2 3 2 2 2 4 6" xfId="2970"/>
    <cellStyle name="Zarez 2 2 3 2 2 2 4 7" xfId="2971"/>
    <cellStyle name="Zarez 2 2 3 2 2 2 4 8" xfId="2972"/>
    <cellStyle name="Zarez 2 2 3 2 2 2 4 9" xfId="2973"/>
    <cellStyle name="Zarez 2 2 3 2 2 2 5" xfId="2974"/>
    <cellStyle name="Zarez 2 2 3 2 2 2 5 2" xfId="2975"/>
    <cellStyle name="Zarez 2 2 3 2 2 2 5 3" xfId="2976"/>
    <cellStyle name="Zarez 2 2 3 2 2 2 5 4" xfId="2977"/>
    <cellStyle name="Zarez 2 2 3 2 2 2 5 5" xfId="2978"/>
    <cellStyle name="Zarez 2 2 3 2 2 2 5 6" xfId="2979"/>
    <cellStyle name="Zarez 2 2 3 2 2 2 5 7" xfId="2980"/>
    <cellStyle name="Zarez 2 2 3 2 2 2 6" xfId="2981"/>
    <cellStyle name="Zarez 2 2 3 2 2 2 6 2" xfId="3202"/>
    <cellStyle name="Zarez 2 2 3 2 2 2 7" xfId="2982"/>
    <cellStyle name="Zarez 2 2 3 2 2 2 8" xfId="2983"/>
    <cellStyle name="Zarez 2 2 3 2 2 2 9" xfId="2984"/>
    <cellStyle name="Zarez 2 2 3 2 2 3" xfId="2985"/>
    <cellStyle name="Zarez 2 2 3 2 2 3 10" xfId="2986"/>
    <cellStyle name="Zarez 2 2 3 2 2 3 2" xfId="2987"/>
    <cellStyle name="Zarez 2 2 3 2 2 3 2 2" xfId="2988"/>
    <cellStyle name="Zarez 2 2 3 2 2 3 2 2 2" xfId="2989"/>
    <cellStyle name="Zarez 2 2 3 2 2 3 2 2 3" xfId="2990"/>
    <cellStyle name="Zarez 2 2 3 2 2 3 2 2 4" xfId="2991"/>
    <cellStyle name="Zarez 2 2 3 2 2 3 2 2 5" xfId="2992"/>
    <cellStyle name="Zarez 2 2 3 2 2 3 2 2 6" xfId="2993"/>
    <cellStyle name="Zarez 2 2 3 2 2 3 2 2 7" xfId="2994"/>
    <cellStyle name="Zarez 2 2 3 2 2 3 2 3" xfId="2995"/>
    <cellStyle name="Zarez 2 2 3 2 2 3 2 4" xfId="2996"/>
    <cellStyle name="Zarez 2 2 3 2 2 3 2 5" xfId="2997"/>
    <cellStyle name="Zarez 2 2 3 2 2 3 2 6" xfId="2998"/>
    <cellStyle name="Zarez 2 2 3 2 2 3 2 7" xfId="2999"/>
    <cellStyle name="Zarez 2 2 3 2 2 3 2 8" xfId="3000"/>
    <cellStyle name="Zarez 2 2 3 2 2 3 2 9" xfId="3001"/>
    <cellStyle name="Zarez 2 2 3 2 2 3 3" xfId="3002"/>
    <cellStyle name="Zarez 2 2 3 2 2 3 4" xfId="3003"/>
    <cellStyle name="Zarez 2 2 3 2 2 3 4 2" xfId="3004"/>
    <cellStyle name="Zarez 2 2 3 2 2 3 4 3" xfId="3005"/>
    <cellStyle name="Zarez 2 2 3 2 2 3 4 4" xfId="3006"/>
    <cellStyle name="Zarez 2 2 3 2 2 3 4 5" xfId="3007"/>
    <cellStyle name="Zarez 2 2 3 2 2 3 4 6" xfId="3008"/>
    <cellStyle name="Zarez 2 2 3 2 2 3 4 7" xfId="3009"/>
    <cellStyle name="Zarez 2 2 3 2 2 3 5" xfId="3010"/>
    <cellStyle name="Zarez 2 2 3 2 2 3 5 2" xfId="3203"/>
    <cellStyle name="Zarez 2 2 3 2 2 3 6" xfId="3011"/>
    <cellStyle name="Zarez 2 2 3 2 2 3 7" xfId="3012"/>
    <cellStyle name="Zarez 2 2 3 2 2 3 8" xfId="3013"/>
    <cellStyle name="Zarez 2 2 3 2 2 3 9" xfId="3014"/>
    <cellStyle name="Zarez 2 2 3 2 2 4" xfId="3015"/>
    <cellStyle name="Zarez 2 2 3 2 2 5" xfId="3016"/>
    <cellStyle name="Zarez 2 2 3 2 2 5 2" xfId="3017"/>
    <cellStyle name="Zarez 2 2 3 2 2 5 2 2" xfId="3018"/>
    <cellStyle name="Zarez 2 2 3 2 2 5 2 3" xfId="3019"/>
    <cellStyle name="Zarez 2 2 3 2 2 5 2 4" xfId="3020"/>
    <cellStyle name="Zarez 2 2 3 2 2 5 2 5" xfId="3021"/>
    <cellStyle name="Zarez 2 2 3 2 2 5 2 6" xfId="3022"/>
    <cellStyle name="Zarez 2 2 3 2 2 5 2 7" xfId="3023"/>
    <cellStyle name="Zarez 2 2 3 2 2 5 3" xfId="3024"/>
    <cellStyle name="Zarez 2 2 3 2 2 5 3 2" xfId="3204"/>
    <cellStyle name="Zarez 2 2 3 2 2 5 4" xfId="3025"/>
    <cellStyle name="Zarez 2 2 3 2 2 5 4 2" xfId="3205"/>
    <cellStyle name="Zarez 2 2 3 2 2 5 5" xfId="3026"/>
    <cellStyle name="Zarez 2 2 3 2 2 5 6" xfId="3027"/>
    <cellStyle name="Zarez 2 2 3 2 2 5 7" xfId="3028"/>
    <cellStyle name="Zarez 2 2 3 2 2 5 8" xfId="3029"/>
    <cellStyle name="Zarez 2 2 3 2 2 5 9" xfId="3030"/>
    <cellStyle name="Zarez 2 2 3 2 2 6" xfId="3031"/>
    <cellStyle name="Zarez 2 2 3 2 2 6 2" xfId="3032"/>
    <cellStyle name="Zarez 2 2 3 2 2 6 3" xfId="3033"/>
    <cellStyle name="Zarez 2 2 3 2 2 6 4" xfId="3034"/>
    <cellStyle name="Zarez 2 2 3 2 2 6 5" xfId="3035"/>
    <cellStyle name="Zarez 2 2 3 2 2 6 6" xfId="3036"/>
    <cellStyle name="Zarez 2 2 3 2 2 6 7" xfId="3037"/>
    <cellStyle name="Zarez 2 2 3 2 2 7" xfId="3038"/>
    <cellStyle name="Zarez 2 2 3 2 2 8" xfId="3039"/>
    <cellStyle name="Zarez 2 2 3 2 2 9" xfId="3040"/>
    <cellStyle name="Zarez 2 2 3 2 3" xfId="3041"/>
    <cellStyle name="Zarez 2 2 3 2 3 10" xfId="3042"/>
    <cellStyle name="Zarez 2 2 3 2 3 11" xfId="3043"/>
    <cellStyle name="Zarez 2 2 3 2 3 2" xfId="3044"/>
    <cellStyle name="Zarez 2 2 3 2 3 2 10" xfId="3045"/>
    <cellStyle name="Zarez 2 2 3 2 3 2 2" xfId="3046"/>
    <cellStyle name="Zarez 2 2 3 2 3 2 2 2" xfId="3047"/>
    <cellStyle name="Zarez 2 2 3 2 3 2 2 2 2" xfId="3048"/>
    <cellStyle name="Zarez 2 2 3 2 3 2 2 2 3" xfId="3049"/>
    <cellStyle name="Zarez 2 2 3 2 3 2 2 2 4" xfId="3050"/>
    <cellStyle name="Zarez 2 2 3 2 3 2 2 2 5" xfId="3051"/>
    <cellStyle name="Zarez 2 2 3 2 3 2 2 2 6" xfId="3052"/>
    <cellStyle name="Zarez 2 2 3 2 3 2 2 2 7" xfId="3053"/>
    <cellStyle name="Zarez 2 2 3 2 3 2 2 3" xfId="3054"/>
    <cellStyle name="Zarez 2 2 3 2 3 2 2 4" xfId="3055"/>
    <cellStyle name="Zarez 2 2 3 2 3 2 2 5" xfId="3056"/>
    <cellStyle name="Zarez 2 2 3 2 3 2 2 6" xfId="3057"/>
    <cellStyle name="Zarez 2 2 3 2 3 2 2 7" xfId="3058"/>
    <cellStyle name="Zarez 2 2 3 2 3 2 2 8" xfId="3059"/>
    <cellStyle name="Zarez 2 2 3 2 3 2 2 9" xfId="3060"/>
    <cellStyle name="Zarez 2 2 3 2 3 2 3" xfId="3061"/>
    <cellStyle name="Zarez 2 2 3 2 3 2 4" xfId="3062"/>
    <cellStyle name="Zarez 2 2 3 2 3 2 4 2" xfId="3063"/>
    <cellStyle name="Zarez 2 2 3 2 3 2 4 3" xfId="3064"/>
    <cellStyle name="Zarez 2 2 3 2 3 2 4 4" xfId="3065"/>
    <cellStyle name="Zarez 2 2 3 2 3 2 4 5" xfId="3066"/>
    <cellStyle name="Zarez 2 2 3 2 3 2 4 6" xfId="3067"/>
    <cellStyle name="Zarez 2 2 3 2 3 2 4 7" xfId="3068"/>
    <cellStyle name="Zarez 2 2 3 2 3 2 5" xfId="3069"/>
    <cellStyle name="Zarez 2 2 3 2 3 2 5 2" xfId="3206"/>
    <cellStyle name="Zarez 2 2 3 2 3 2 6" xfId="3070"/>
    <cellStyle name="Zarez 2 2 3 2 3 2 7" xfId="3071"/>
    <cellStyle name="Zarez 2 2 3 2 3 2 8" xfId="3072"/>
    <cellStyle name="Zarez 2 2 3 2 3 2 9" xfId="3073"/>
    <cellStyle name="Zarez 2 2 3 2 3 3" xfId="3074"/>
    <cellStyle name="Zarez 2 2 3 2 3 4" xfId="3075"/>
    <cellStyle name="Zarez 2 2 3 2 3 4 2" xfId="3076"/>
    <cellStyle name="Zarez 2 2 3 2 3 4 2 2" xfId="3077"/>
    <cellStyle name="Zarez 2 2 3 2 3 4 2 3" xfId="3078"/>
    <cellStyle name="Zarez 2 2 3 2 3 4 2 4" xfId="3079"/>
    <cellStyle name="Zarez 2 2 3 2 3 4 2 5" xfId="3080"/>
    <cellStyle name="Zarez 2 2 3 2 3 4 2 6" xfId="3081"/>
    <cellStyle name="Zarez 2 2 3 2 3 4 2 7" xfId="3082"/>
    <cellStyle name="Zarez 2 2 3 2 3 4 3" xfId="3083"/>
    <cellStyle name="Zarez 2 2 3 2 3 4 3 2" xfId="3207"/>
    <cellStyle name="Zarez 2 2 3 2 3 4 4" xfId="3084"/>
    <cellStyle name="Zarez 2 2 3 2 3 4 4 2" xfId="3208"/>
    <cellStyle name="Zarez 2 2 3 2 3 4 5" xfId="3085"/>
    <cellStyle name="Zarez 2 2 3 2 3 4 6" xfId="3086"/>
    <cellStyle name="Zarez 2 2 3 2 3 4 7" xfId="3087"/>
    <cellStyle name="Zarez 2 2 3 2 3 4 8" xfId="3088"/>
    <cellStyle name="Zarez 2 2 3 2 3 4 9" xfId="3089"/>
    <cellStyle name="Zarez 2 2 3 2 3 5" xfId="3090"/>
    <cellStyle name="Zarez 2 2 3 2 3 5 2" xfId="3091"/>
    <cellStyle name="Zarez 2 2 3 2 3 5 3" xfId="3092"/>
    <cellStyle name="Zarez 2 2 3 2 3 5 4" xfId="3093"/>
    <cellStyle name="Zarez 2 2 3 2 3 5 5" xfId="3094"/>
    <cellStyle name="Zarez 2 2 3 2 3 5 6" xfId="3095"/>
    <cellStyle name="Zarez 2 2 3 2 3 5 7" xfId="3096"/>
    <cellStyle name="Zarez 2 2 3 2 3 6" xfId="3097"/>
    <cellStyle name="Zarez 2 2 3 2 3 7" xfId="3098"/>
    <cellStyle name="Zarez 2 2 3 2 3 8" xfId="3099"/>
    <cellStyle name="Zarez 2 2 3 2 3 9" xfId="3100"/>
    <cellStyle name="Zarez 2 2 3 2 4" xfId="3101"/>
    <cellStyle name="Zarez 2 2 3 2 4 10" xfId="3102"/>
    <cellStyle name="Zarez 2 2 3 2 4 2" xfId="3103"/>
    <cellStyle name="Zarez 2 2 3 2 4 2 2" xfId="3104"/>
    <cellStyle name="Zarez 2 2 3 2 4 2 2 2" xfId="3105"/>
    <cellStyle name="Zarez 2 2 3 2 4 2 2 3" xfId="3106"/>
    <cellStyle name="Zarez 2 2 3 2 4 2 2 4" xfId="3107"/>
    <cellStyle name="Zarez 2 2 3 2 4 2 2 5" xfId="3108"/>
    <cellStyle name="Zarez 2 2 3 2 4 2 2 6" xfId="3109"/>
    <cellStyle name="Zarez 2 2 3 2 4 2 2 7" xfId="3110"/>
    <cellStyle name="Zarez 2 2 3 2 4 2 3" xfId="3111"/>
    <cellStyle name="Zarez 2 2 3 2 4 2 3 2" xfId="3209"/>
    <cellStyle name="Zarez 2 2 3 2 4 2 4" xfId="3112"/>
    <cellStyle name="Zarez 2 2 3 2 4 2 4 2" xfId="3210"/>
    <cellStyle name="Zarez 2 2 3 2 4 2 5" xfId="3113"/>
    <cellStyle name="Zarez 2 2 3 2 4 2 6" xfId="3114"/>
    <cellStyle name="Zarez 2 2 3 2 4 2 7" xfId="3115"/>
    <cellStyle name="Zarez 2 2 3 2 4 2 8" xfId="3116"/>
    <cellStyle name="Zarez 2 2 3 2 4 2 9" xfId="3117"/>
    <cellStyle name="Zarez 2 2 3 2 4 3" xfId="3118"/>
    <cellStyle name="Zarez 2 2 3 2 4 3 2" xfId="3211"/>
    <cellStyle name="Zarez 2 2 3 2 4 4" xfId="3119"/>
    <cellStyle name="Zarez 2 2 3 2 4 4 2" xfId="3120"/>
    <cellStyle name="Zarez 2 2 3 2 4 4 3" xfId="3121"/>
    <cellStyle name="Zarez 2 2 3 2 4 4 4" xfId="3122"/>
    <cellStyle name="Zarez 2 2 3 2 4 4 5" xfId="3123"/>
    <cellStyle name="Zarez 2 2 3 2 4 4 6" xfId="3124"/>
    <cellStyle name="Zarez 2 2 3 2 4 4 7" xfId="3125"/>
    <cellStyle name="Zarez 2 2 3 2 4 5" xfId="3126"/>
    <cellStyle name="Zarez 2 2 3 2 4 6" xfId="3127"/>
    <cellStyle name="Zarez 2 2 3 2 4 7" xfId="3128"/>
    <cellStyle name="Zarez 2 2 3 2 4 8" xfId="3129"/>
    <cellStyle name="Zarez 2 2 3 2 4 9" xfId="3130"/>
    <cellStyle name="Zarez 2 2 3 2 5" xfId="3131"/>
    <cellStyle name="Zarez 2 2 3 2 5 2" xfId="3132"/>
    <cellStyle name="Zarez 2 2 3 2 5 2 2" xfId="3133"/>
    <cellStyle name="Zarez 2 2 3 2 5 2 3" xfId="3134"/>
    <cellStyle name="Zarez 2 2 3 2 5 2 4" xfId="3135"/>
    <cellStyle name="Zarez 2 2 3 2 5 2 5" xfId="3136"/>
    <cellStyle name="Zarez 2 2 3 2 5 2 6" xfId="3137"/>
    <cellStyle name="Zarez 2 2 3 2 5 2 7" xfId="3138"/>
    <cellStyle name="Zarez 2 2 3 2 5 3" xfId="3139"/>
    <cellStyle name="Zarez 2 2 3 2 5 4" xfId="3140"/>
    <cellStyle name="Zarez 2 2 3 2 5 5" xfId="3141"/>
    <cellStyle name="Zarez 2 2 3 2 5 6" xfId="3142"/>
    <cellStyle name="Zarez 2 2 3 2 5 7" xfId="3143"/>
    <cellStyle name="Zarez 2 2 3 2 5 8" xfId="3144"/>
    <cellStyle name="Zarez 2 2 3 2 5 9" xfId="3145"/>
    <cellStyle name="Zarez 2 2 3 2 6" xfId="3146"/>
    <cellStyle name="Zarez 2 2 3 2 6 2" xfId="3147"/>
    <cellStyle name="Zarez 2 2 3 2 6 3" xfId="3148"/>
    <cellStyle name="Zarez 2 2 3 2 6 4" xfId="3149"/>
    <cellStyle name="Zarez 2 2 3 2 6 5" xfId="3150"/>
    <cellStyle name="Zarez 2 2 3 2 6 6" xfId="3151"/>
    <cellStyle name="Zarez 2 2 3 2 6 7" xfId="3152"/>
    <cellStyle name="Zarez 2 2 3 2 7" xfId="3153"/>
    <cellStyle name="Zarez 2 2 3 2 7 2" xfId="3212"/>
    <cellStyle name="Zarez 2 2 3 2 8" xfId="3154"/>
    <cellStyle name="Zarez 2 2 3 2 9" xfId="3155"/>
    <cellStyle name="Zarez 2 2 3 20" xfId="3156"/>
    <cellStyle name="Zarez 2 2 3 21" xfId="3157"/>
    <cellStyle name="Zarez 2 2 3 22" xfId="3158"/>
    <cellStyle name="Zarez 2 2 3 23" xfId="3159"/>
    <cellStyle name="Zarez 2 2 3 24" xfId="3160"/>
    <cellStyle name="Zarez 2 2 3 25" xfId="3161"/>
    <cellStyle name="Zarez 2 2 3 26" xfId="3162"/>
    <cellStyle name="Zarez 2 2 3 27" xfId="3163"/>
    <cellStyle name="Zarez 2 2 3 28" xfId="3164"/>
    <cellStyle name="Zarez 2 2 3 29" xfId="3370"/>
    <cellStyle name="Zarez 2 2 3 3" xfId="3165"/>
    <cellStyle name="Zarez 2 2 3 4" xfId="3166"/>
    <cellStyle name="Zarez 2 2 3 5" xfId="3167"/>
    <cellStyle name="Zarez 2 2 3 6" xfId="3168"/>
    <cellStyle name="Zarez 2 2 3 7" xfId="3169"/>
    <cellStyle name="Zarez 2 2 3 8" xfId="3170"/>
    <cellStyle name="Zarez 2 2 3 9" xfId="3171"/>
    <cellStyle name="Zarez 2 3" xfId="3172"/>
    <cellStyle name="Zarez 2 3 2" xfId="3330"/>
    <cellStyle name="Zarez 2 3 3" xfId="3371"/>
    <cellStyle name="Zarez 3" xfId="3331"/>
    <cellStyle name="Zarez 3 2" xfId="3332"/>
    <cellStyle name="Zarez 3 3" xfId="3333"/>
    <cellStyle name="Zarez 3 4" xfId="3334"/>
    <cellStyle name="Zarez 4" xfId="3335"/>
    <cellStyle name="Zarez 4 2" xfId="333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__VEK__\A%20MAPA\Projekti%202018\25-18%20Sanitarni%20&#269;vor%20-%20&#381;upanija%20prizemlje%20-%20zb\KZ&#381;%20-%20tro&#353;kovnik%20sanitarije%202.%20kat%20-%20BEZ%20CIJE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OPĆI UVJETI 1."/>
      <sheetName val="Građevinski radovi SAN.ČVOR KZŽ"/>
      <sheetName val="STRUJA"/>
      <sheetName val="Opći uvjeti"/>
      <sheetName val="A. VODOVOD"/>
      <sheetName val="B. Odvodnja"/>
      <sheetName val="C. Sanitarna oprema"/>
      <sheetName val="D. VENTILACIJA"/>
      <sheetName val="E. GRIJANJE"/>
      <sheetName val="REKAPITUALCIJA"/>
      <sheetName val="Sveukupno"/>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B5" t="str">
            <v>INSTALACIJA GRIJANJA</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8"/>
  <sheetViews>
    <sheetView view="pageBreakPreview" zoomScale="95" zoomScaleSheetLayoutView="95" workbookViewId="0">
      <selection activeCell="F30" sqref="F30"/>
    </sheetView>
  </sheetViews>
  <sheetFormatPr defaultRowHeight="12.75"/>
  <cols>
    <col min="1" max="1" width="4.140625" customWidth="1"/>
    <col min="2" max="2" width="44.42578125" customWidth="1"/>
    <col min="3" max="3" width="14.140625" customWidth="1"/>
    <col min="5" max="5" width="6.28515625" customWidth="1"/>
    <col min="6" max="6" width="15.28515625" customWidth="1"/>
  </cols>
  <sheetData>
    <row r="1" spans="2:6" ht="22.5">
      <c r="B1" s="866" t="s">
        <v>17</v>
      </c>
      <c r="C1" s="867"/>
      <c r="D1" s="867"/>
      <c r="E1" s="868"/>
      <c r="F1" s="94" t="s">
        <v>265</v>
      </c>
    </row>
    <row r="2" spans="2:6" ht="14.25">
      <c r="B2" s="869" t="s">
        <v>14</v>
      </c>
      <c r="C2" s="870"/>
      <c r="D2" s="870"/>
      <c r="E2" s="870"/>
      <c r="F2" s="581" t="s">
        <v>266</v>
      </c>
    </row>
    <row r="3" spans="2:6" ht="15">
      <c r="B3" s="869" t="s">
        <v>23</v>
      </c>
      <c r="C3" s="870"/>
      <c r="D3" s="870"/>
      <c r="E3" s="870"/>
      <c r="F3" s="95"/>
    </row>
    <row r="4" spans="2:6" ht="15.75" thickBot="1">
      <c r="B4" s="871" t="s">
        <v>15</v>
      </c>
      <c r="C4" s="872"/>
      <c r="D4" s="872"/>
      <c r="E4" s="872"/>
      <c r="F4" s="96"/>
    </row>
    <row r="5" spans="2:6">
      <c r="B5" s="433"/>
      <c r="C5" s="433"/>
      <c r="D5" s="434"/>
      <c r="E5" s="435"/>
      <c r="F5" s="97"/>
    </row>
    <row r="6" spans="2:6">
      <c r="B6" s="433"/>
      <c r="C6" s="433"/>
      <c r="D6" s="434"/>
      <c r="E6" s="435"/>
      <c r="F6" s="97"/>
    </row>
    <row r="7" spans="2:6">
      <c r="B7" s="433"/>
      <c r="C7" s="433"/>
      <c r="D7" s="434"/>
      <c r="E7" s="435"/>
      <c r="F7" s="97"/>
    </row>
    <row r="8" spans="2:6">
      <c r="B8" s="436"/>
      <c r="C8" s="437"/>
      <c r="D8" s="438"/>
      <c r="E8" s="439"/>
      <c r="F8" s="98"/>
    </row>
    <row r="9" spans="2:6" ht="68.25" customHeight="1">
      <c r="B9" s="27" t="s">
        <v>26</v>
      </c>
      <c r="C9" s="873" t="s">
        <v>308</v>
      </c>
      <c r="D9" s="873"/>
      <c r="E9" s="873"/>
      <c r="F9" s="873"/>
    </row>
    <row r="10" spans="2:6" ht="15.75">
      <c r="B10" s="27"/>
      <c r="C10" s="90"/>
      <c r="D10" s="91"/>
      <c r="E10" s="92"/>
      <c r="F10" s="99"/>
    </row>
    <row r="11" spans="2:6" ht="35.25" customHeight="1">
      <c r="B11" s="27" t="s">
        <v>1</v>
      </c>
      <c r="C11" s="873" t="s">
        <v>309</v>
      </c>
      <c r="D11" s="873"/>
      <c r="E11" s="873"/>
      <c r="F11" s="873"/>
    </row>
    <row r="12" spans="2:6">
      <c r="B12" s="28"/>
      <c r="C12" s="454"/>
      <c r="D12" s="453"/>
      <c r="E12" s="455"/>
      <c r="F12" s="100"/>
    </row>
    <row r="13" spans="2:6" ht="17.25" customHeight="1">
      <c r="B13" s="27" t="s">
        <v>2</v>
      </c>
      <c r="C13" s="456" t="s">
        <v>310</v>
      </c>
      <c r="D13" s="450"/>
      <c r="E13" s="451"/>
      <c r="F13" s="101"/>
    </row>
    <row r="14" spans="2:6" ht="18">
      <c r="B14" s="27"/>
      <c r="C14" s="456"/>
      <c r="D14" s="450"/>
      <c r="E14" s="451"/>
      <c r="F14" s="101"/>
    </row>
    <row r="15" spans="2:6" ht="18">
      <c r="B15" s="440"/>
      <c r="C15" s="452"/>
      <c r="D15" s="450"/>
      <c r="E15" s="451"/>
      <c r="F15" s="101"/>
    </row>
    <row r="16" spans="2:6">
      <c r="B16" s="440"/>
      <c r="C16" s="29"/>
      <c r="D16" s="441"/>
      <c r="E16" s="440"/>
      <c r="F16" s="102"/>
    </row>
    <row r="17" spans="2:6">
      <c r="B17" s="442"/>
      <c r="C17" s="443"/>
      <c r="D17" s="444"/>
      <c r="E17" s="442"/>
      <c r="F17" s="103"/>
    </row>
    <row r="18" spans="2:6">
      <c r="B18" s="442"/>
      <c r="C18" s="443"/>
      <c r="D18" s="444"/>
      <c r="E18" s="442"/>
      <c r="F18" s="103"/>
    </row>
    <row r="19" spans="2:6" s="565" customFormat="1">
      <c r="B19" s="442"/>
      <c r="C19" s="443"/>
      <c r="D19" s="444"/>
      <c r="E19" s="442"/>
      <c r="F19" s="103"/>
    </row>
    <row r="20" spans="2:6" s="565" customFormat="1">
      <c r="B20" s="442"/>
      <c r="C20" s="443"/>
      <c r="D20" s="444"/>
      <c r="E20" s="442"/>
      <c r="F20" s="103"/>
    </row>
    <row r="21" spans="2:6">
      <c r="B21" s="85"/>
      <c r="C21" s="86"/>
      <c r="D21" s="87"/>
      <c r="E21" s="85"/>
      <c r="F21" s="104"/>
    </row>
    <row r="22" spans="2:6" ht="27.75">
      <c r="B22" s="874" t="s">
        <v>16</v>
      </c>
      <c r="C22" s="874"/>
      <c r="D22" s="874"/>
      <c r="E22" s="874"/>
      <c r="F22" s="874"/>
    </row>
    <row r="23" spans="2:6" ht="40.5" customHeight="1">
      <c r="B23" s="875" t="s">
        <v>565</v>
      </c>
      <c r="C23" s="876"/>
      <c r="D23" s="876"/>
      <c r="E23" s="876"/>
      <c r="F23" s="876"/>
    </row>
    <row r="24" spans="2:6" ht="15.75">
      <c r="B24" s="877"/>
      <c r="C24" s="877"/>
      <c r="D24" s="877"/>
      <c r="E24" s="877"/>
      <c r="F24" s="877"/>
    </row>
    <row r="25" spans="2:6" ht="15.75">
      <c r="B25" s="457"/>
      <c r="C25" s="457"/>
      <c r="D25" s="457"/>
      <c r="E25" s="457"/>
      <c r="F25" s="105"/>
    </row>
    <row r="26" spans="2:6">
      <c r="B26" s="442"/>
      <c r="C26" s="443"/>
      <c r="D26" s="444"/>
      <c r="E26" s="442"/>
      <c r="F26" s="103"/>
    </row>
    <row r="27" spans="2:6">
      <c r="B27" s="442"/>
      <c r="C27" s="443"/>
      <c r="D27" s="444"/>
      <c r="E27" s="442"/>
      <c r="F27" s="103"/>
    </row>
    <row r="28" spans="2:6">
      <c r="B28" s="445"/>
      <c r="C28" s="31"/>
      <c r="D28" s="32"/>
      <c r="E28" s="33"/>
      <c r="F28" s="106"/>
    </row>
    <row r="29" spans="2:6">
      <c r="B29" s="445"/>
      <c r="C29" s="31"/>
      <c r="D29" s="32"/>
      <c r="E29" s="33"/>
      <c r="F29" s="106"/>
    </row>
    <row r="30" spans="2:6">
      <c r="B30" s="445"/>
      <c r="C30" s="31"/>
      <c r="D30" s="32"/>
      <c r="E30" s="33"/>
      <c r="F30" s="106"/>
    </row>
    <row r="31" spans="2:6">
      <c r="B31" s="445"/>
      <c r="C31" s="31"/>
      <c r="D31" s="32"/>
      <c r="E31" s="53" t="s">
        <v>10</v>
      </c>
      <c r="F31" s="106"/>
    </row>
    <row r="32" spans="2:6" ht="15">
      <c r="B32" s="34"/>
      <c r="C32" s="446"/>
      <c r="D32" s="864" t="s">
        <v>24</v>
      </c>
      <c r="E32" s="865"/>
      <c r="F32" s="865"/>
    </row>
    <row r="33" spans="2:6">
      <c r="B33" s="34"/>
      <c r="C33" s="446"/>
      <c r="D33" s="35"/>
      <c r="E33" s="52"/>
      <c r="F33" s="107"/>
    </row>
    <row r="34" spans="2:6">
      <c r="B34" s="34"/>
      <c r="C34" s="446"/>
      <c r="D34" s="35"/>
      <c r="E34" s="52"/>
      <c r="F34" s="107"/>
    </row>
    <row r="35" spans="2:6">
      <c r="B35" s="34"/>
      <c r="C35" s="446"/>
      <c r="D35" s="35"/>
      <c r="E35" s="52"/>
      <c r="F35" s="107"/>
    </row>
    <row r="36" spans="2:6">
      <c r="B36" s="34"/>
      <c r="C36" s="446"/>
      <c r="D36" s="35"/>
      <c r="E36" s="52"/>
      <c r="F36" s="107"/>
    </row>
    <row r="37" spans="2:6">
      <c r="B37" s="34"/>
      <c r="C37" s="446"/>
      <c r="D37" s="35"/>
      <c r="E37" s="52"/>
      <c r="F37" s="107"/>
    </row>
    <row r="38" spans="2:6">
      <c r="B38" s="447"/>
      <c r="C38" s="33"/>
      <c r="D38" s="448"/>
      <c r="E38" s="447"/>
      <c r="F38" s="108"/>
    </row>
    <row r="39" spans="2:6">
      <c r="B39" s="447"/>
      <c r="C39" s="33"/>
      <c r="D39" s="448"/>
      <c r="E39" s="449" t="s">
        <v>3</v>
      </c>
      <c r="F39" s="108"/>
    </row>
    <row r="40" spans="2:6" ht="15">
      <c r="B40" s="34"/>
      <c r="C40" s="31"/>
      <c r="D40" s="864" t="s">
        <v>24</v>
      </c>
      <c r="E40" s="865"/>
      <c r="F40" s="865"/>
    </row>
    <row r="41" spans="2:6">
      <c r="B41" s="34"/>
      <c r="C41" s="31"/>
      <c r="D41" s="379"/>
      <c r="E41" s="52"/>
      <c r="F41" s="52"/>
    </row>
    <row r="42" spans="2:6">
      <c r="B42" s="34"/>
      <c r="C42" s="31"/>
      <c r="D42" s="379"/>
      <c r="E42" s="52"/>
      <c r="F42" s="52"/>
    </row>
    <row r="43" spans="2:6">
      <c r="B43" s="34"/>
      <c r="C43" s="31"/>
      <c r="D43" s="379"/>
      <c r="E43" s="52"/>
      <c r="F43" s="52"/>
    </row>
    <row r="44" spans="2:6">
      <c r="B44" s="34"/>
      <c r="C44" s="31"/>
      <c r="D44" s="379"/>
      <c r="E44" s="52"/>
      <c r="F44" s="52"/>
    </row>
    <row r="45" spans="2:6">
      <c r="B45" s="34"/>
      <c r="C45" s="31"/>
      <c r="D45" s="52"/>
      <c r="E45" s="52"/>
      <c r="F45" s="107"/>
    </row>
    <row r="46" spans="2:6">
      <c r="B46" s="34"/>
      <c r="C46" s="31"/>
      <c r="D46" s="52"/>
      <c r="E46" s="52"/>
      <c r="F46" s="107"/>
    </row>
    <row r="47" spans="2:6">
      <c r="B47" s="34"/>
      <c r="C47" s="31"/>
      <c r="D47" s="52"/>
      <c r="E47" s="52"/>
      <c r="F47" s="107"/>
    </row>
    <row r="48" spans="2:6">
      <c r="B48" s="34" t="s">
        <v>267</v>
      </c>
      <c r="C48" s="31"/>
      <c r="D48" s="52"/>
      <c r="E48" s="52"/>
      <c r="F48" s="107"/>
    </row>
  </sheetData>
  <mergeCells count="11">
    <mergeCell ref="D40:F40"/>
    <mergeCell ref="B1:E1"/>
    <mergeCell ref="B2:E2"/>
    <mergeCell ref="B3:E3"/>
    <mergeCell ref="B4:E4"/>
    <mergeCell ref="C9:F9"/>
    <mergeCell ref="C11:F11"/>
    <mergeCell ref="B22:F22"/>
    <mergeCell ref="B23:F23"/>
    <mergeCell ref="B24:F24"/>
    <mergeCell ref="D32:F3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182"/>
  <sheetViews>
    <sheetView showZeros="0" view="pageBreakPreview" topLeftCell="B12" zoomScaleSheetLayoutView="100" zoomScalePageLayoutView="96" workbookViewId="0">
      <selection activeCell="E21" sqref="E21"/>
    </sheetView>
  </sheetViews>
  <sheetFormatPr defaultRowHeight="12.75"/>
  <cols>
    <col min="1" max="1" width="6.42578125" style="667" customWidth="1"/>
    <col min="2" max="2" width="44.28515625" style="668" customWidth="1"/>
    <col min="3" max="3" width="8.28515625" style="669" customWidth="1"/>
    <col min="4" max="4" width="7.5703125" style="670" customWidth="1"/>
    <col min="5" max="5" width="11.42578125" style="671" customWidth="1"/>
    <col min="6" max="6" width="14.42578125" style="671" customWidth="1"/>
    <col min="7" max="256" width="9.140625" style="663"/>
    <col min="257" max="257" width="6.42578125" style="663" customWidth="1"/>
    <col min="258" max="258" width="44.28515625" style="663" customWidth="1"/>
    <col min="259" max="259" width="8.28515625" style="663" customWidth="1"/>
    <col min="260" max="260" width="7.5703125" style="663" customWidth="1"/>
    <col min="261" max="261" width="11.42578125" style="663" customWidth="1"/>
    <col min="262" max="262" width="14.42578125" style="663" customWidth="1"/>
    <col min="263" max="512" width="9.140625" style="663"/>
    <col min="513" max="513" width="6.42578125" style="663" customWidth="1"/>
    <col min="514" max="514" width="44.28515625" style="663" customWidth="1"/>
    <col min="515" max="515" width="8.28515625" style="663" customWidth="1"/>
    <col min="516" max="516" width="7.5703125" style="663" customWidth="1"/>
    <col min="517" max="517" width="11.42578125" style="663" customWidth="1"/>
    <col min="518" max="518" width="14.42578125" style="663" customWidth="1"/>
    <col min="519" max="768" width="9.140625" style="663"/>
    <col min="769" max="769" width="6.42578125" style="663" customWidth="1"/>
    <col min="770" max="770" width="44.28515625" style="663" customWidth="1"/>
    <col min="771" max="771" width="8.28515625" style="663" customWidth="1"/>
    <col min="772" max="772" width="7.5703125" style="663" customWidth="1"/>
    <col min="773" max="773" width="11.42578125" style="663" customWidth="1"/>
    <col min="774" max="774" width="14.42578125" style="663" customWidth="1"/>
    <col min="775" max="1024" width="9.140625" style="663"/>
    <col min="1025" max="1025" width="6.42578125" style="663" customWidth="1"/>
    <col min="1026" max="1026" width="44.28515625" style="663" customWidth="1"/>
    <col min="1027" max="1027" width="8.28515625" style="663" customWidth="1"/>
    <col min="1028" max="1028" width="7.5703125" style="663" customWidth="1"/>
    <col min="1029" max="1029" width="11.42578125" style="663" customWidth="1"/>
    <col min="1030" max="1030" width="14.42578125" style="663" customWidth="1"/>
    <col min="1031" max="1280" width="9.140625" style="663"/>
    <col min="1281" max="1281" width="6.42578125" style="663" customWidth="1"/>
    <col min="1282" max="1282" width="44.28515625" style="663" customWidth="1"/>
    <col min="1283" max="1283" width="8.28515625" style="663" customWidth="1"/>
    <col min="1284" max="1284" width="7.5703125" style="663" customWidth="1"/>
    <col min="1285" max="1285" width="11.42578125" style="663" customWidth="1"/>
    <col min="1286" max="1286" width="14.42578125" style="663" customWidth="1"/>
    <col min="1287" max="1536" width="9.140625" style="663"/>
    <col min="1537" max="1537" width="6.42578125" style="663" customWidth="1"/>
    <col min="1538" max="1538" width="44.28515625" style="663" customWidth="1"/>
    <col min="1539" max="1539" width="8.28515625" style="663" customWidth="1"/>
    <col min="1540" max="1540" width="7.5703125" style="663" customWidth="1"/>
    <col min="1541" max="1541" width="11.42578125" style="663" customWidth="1"/>
    <col min="1542" max="1542" width="14.42578125" style="663" customWidth="1"/>
    <col min="1543" max="1792" width="9.140625" style="663"/>
    <col min="1793" max="1793" width="6.42578125" style="663" customWidth="1"/>
    <col min="1794" max="1794" width="44.28515625" style="663" customWidth="1"/>
    <col min="1795" max="1795" width="8.28515625" style="663" customWidth="1"/>
    <col min="1796" max="1796" width="7.5703125" style="663" customWidth="1"/>
    <col min="1797" max="1797" width="11.42578125" style="663" customWidth="1"/>
    <col min="1798" max="1798" width="14.42578125" style="663" customWidth="1"/>
    <col min="1799" max="2048" width="9.140625" style="663"/>
    <col min="2049" max="2049" width="6.42578125" style="663" customWidth="1"/>
    <col min="2050" max="2050" width="44.28515625" style="663" customWidth="1"/>
    <col min="2051" max="2051" width="8.28515625" style="663" customWidth="1"/>
    <col min="2052" max="2052" width="7.5703125" style="663" customWidth="1"/>
    <col min="2053" max="2053" width="11.42578125" style="663" customWidth="1"/>
    <col min="2054" max="2054" width="14.42578125" style="663" customWidth="1"/>
    <col min="2055" max="2304" width="9.140625" style="663"/>
    <col min="2305" max="2305" width="6.42578125" style="663" customWidth="1"/>
    <col min="2306" max="2306" width="44.28515625" style="663" customWidth="1"/>
    <col min="2307" max="2307" width="8.28515625" style="663" customWidth="1"/>
    <col min="2308" max="2308" width="7.5703125" style="663" customWidth="1"/>
    <col min="2309" max="2309" width="11.42578125" style="663" customWidth="1"/>
    <col min="2310" max="2310" width="14.42578125" style="663" customWidth="1"/>
    <col min="2311" max="2560" width="9.140625" style="663"/>
    <col min="2561" max="2561" width="6.42578125" style="663" customWidth="1"/>
    <col min="2562" max="2562" width="44.28515625" style="663" customWidth="1"/>
    <col min="2563" max="2563" width="8.28515625" style="663" customWidth="1"/>
    <col min="2564" max="2564" width="7.5703125" style="663" customWidth="1"/>
    <col min="2565" max="2565" width="11.42578125" style="663" customWidth="1"/>
    <col min="2566" max="2566" width="14.42578125" style="663" customWidth="1"/>
    <col min="2567" max="2816" width="9.140625" style="663"/>
    <col min="2817" max="2817" width="6.42578125" style="663" customWidth="1"/>
    <col min="2818" max="2818" width="44.28515625" style="663" customWidth="1"/>
    <col min="2819" max="2819" width="8.28515625" style="663" customWidth="1"/>
    <col min="2820" max="2820" width="7.5703125" style="663" customWidth="1"/>
    <col min="2821" max="2821" width="11.42578125" style="663" customWidth="1"/>
    <col min="2822" max="2822" width="14.42578125" style="663" customWidth="1"/>
    <col min="2823" max="3072" width="9.140625" style="663"/>
    <col min="3073" max="3073" width="6.42578125" style="663" customWidth="1"/>
    <col min="3074" max="3074" width="44.28515625" style="663" customWidth="1"/>
    <col min="3075" max="3075" width="8.28515625" style="663" customWidth="1"/>
    <col min="3076" max="3076" width="7.5703125" style="663" customWidth="1"/>
    <col min="3077" max="3077" width="11.42578125" style="663" customWidth="1"/>
    <col min="3078" max="3078" width="14.42578125" style="663" customWidth="1"/>
    <col min="3079" max="3328" width="9.140625" style="663"/>
    <col min="3329" max="3329" width="6.42578125" style="663" customWidth="1"/>
    <col min="3330" max="3330" width="44.28515625" style="663" customWidth="1"/>
    <col min="3331" max="3331" width="8.28515625" style="663" customWidth="1"/>
    <col min="3332" max="3332" width="7.5703125" style="663" customWidth="1"/>
    <col min="3333" max="3333" width="11.42578125" style="663" customWidth="1"/>
    <col min="3334" max="3334" width="14.42578125" style="663" customWidth="1"/>
    <col min="3335" max="3584" width="9.140625" style="663"/>
    <col min="3585" max="3585" width="6.42578125" style="663" customWidth="1"/>
    <col min="3586" max="3586" width="44.28515625" style="663" customWidth="1"/>
    <col min="3587" max="3587" width="8.28515625" style="663" customWidth="1"/>
    <col min="3588" max="3588" width="7.5703125" style="663" customWidth="1"/>
    <col min="3589" max="3589" width="11.42578125" style="663" customWidth="1"/>
    <col min="3590" max="3590" width="14.42578125" style="663" customWidth="1"/>
    <col min="3591" max="3840" width="9.140625" style="663"/>
    <col min="3841" max="3841" width="6.42578125" style="663" customWidth="1"/>
    <col min="3842" max="3842" width="44.28515625" style="663" customWidth="1"/>
    <col min="3843" max="3843" width="8.28515625" style="663" customWidth="1"/>
    <col min="3844" max="3844" width="7.5703125" style="663" customWidth="1"/>
    <col min="3845" max="3845" width="11.42578125" style="663" customWidth="1"/>
    <col min="3846" max="3846" width="14.42578125" style="663" customWidth="1"/>
    <col min="3847" max="4096" width="9.140625" style="663"/>
    <col min="4097" max="4097" width="6.42578125" style="663" customWidth="1"/>
    <col min="4098" max="4098" width="44.28515625" style="663" customWidth="1"/>
    <col min="4099" max="4099" width="8.28515625" style="663" customWidth="1"/>
    <col min="4100" max="4100" width="7.5703125" style="663" customWidth="1"/>
    <col min="4101" max="4101" width="11.42578125" style="663" customWidth="1"/>
    <col min="4102" max="4102" width="14.42578125" style="663" customWidth="1"/>
    <col min="4103" max="4352" width="9.140625" style="663"/>
    <col min="4353" max="4353" width="6.42578125" style="663" customWidth="1"/>
    <col min="4354" max="4354" width="44.28515625" style="663" customWidth="1"/>
    <col min="4355" max="4355" width="8.28515625" style="663" customWidth="1"/>
    <col min="4356" max="4356" width="7.5703125" style="663" customWidth="1"/>
    <col min="4357" max="4357" width="11.42578125" style="663" customWidth="1"/>
    <col min="4358" max="4358" width="14.42578125" style="663" customWidth="1"/>
    <col min="4359" max="4608" width="9.140625" style="663"/>
    <col min="4609" max="4609" width="6.42578125" style="663" customWidth="1"/>
    <col min="4610" max="4610" width="44.28515625" style="663" customWidth="1"/>
    <col min="4611" max="4611" width="8.28515625" style="663" customWidth="1"/>
    <col min="4612" max="4612" width="7.5703125" style="663" customWidth="1"/>
    <col min="4613" max="4613" width="11.42578125" style="663" customWidth="1"/>
    <col min="4614" max="4614" width="14.42578125" style="663" customWidth="1"/>
    <col min="4615" max="4864" width="9.140625" style="663"/>
    <col min="4865" max="4865" width="6.42578125" style="663" customWidth="1"/>
    <col min="4866" max="4866" width="44.28515625" style="663" customWidth="1"/>
    <col min="4867" max="4867" width="8.28515625" style="663" customWidth="1"/>
    <col min="4868" max="4868" width="7.5703125" style="663" customWidth="1"/>
    <col min="4869" max="4869" width="11.42578125" style="663" customWidth="1"/>
    <col min="4870" max="4870" width="14.42578125" style="663" customWidth="1"/>
    <col min="4871" max="5120" width="9.140625" style="663"/>
    <col min="5121" max="5121" width="6.42578125" style="663" customWidth="1"/>
    <col min="5122" max="5122" width="44.28515625" style="663" customWidth="1"/>
    <col min="5123" max="5123" width="8.28515625" style="663" customWidth="1"/>
    <col min="5124" max="5124" width="7.5703125" style="663" customWidth="1"/>
    <col min="5125" max="5125" width="11.42578125" style="663" customWidth="1"/>
    <col min="5126" max="5126" width="14.42578125" style="663" customWidth="1"/>
    <col min="5127" max="5376" width="9.140625" style="663"/>
    <col min="5377" max="5377" width="6.42578125" style="663" customWidth="1"/>
    <col min="5378" max="5378" width="44.28515625" style="663" customWidth="1"/>
    <col min="5379" max="5379" width="8.28515625" style="663" customWidth="1"/>
    <col min="5380" max="5380" width="7.5703125" style="663" customWidth="1"/>
    <col min="5381" max="5381" width="11.42578125" style="663" customWidth="1"/>
    <col min="5382" max="5382" width="14.42578125" style="663" customWidth="1"/>
    <col min="5383" max="5632" width="9.140625" style="663"/>
    <col min="5633" max="5633" width="6.42578125" style="663" customWidth="1"/>
    <col min="5634" max="5634" width="44.28515625" style="663" customWidth="1"/>
    <col min="5635" max="5635" width="8.28515625" style="663" customWidth="1"/>
    <col min="5636" max="5636" width="7.5703125" style="663" customWidth="1"/>
    <col min="5637" max="5637" width="11.42578125" style="663" customWidth="1"/>
    <col min="5638" max="5638" width="14.42578125" style="663" customWidth="1"/>
    <col min="5639" max="5888" width="9.140625" style="663"/>
    <col min="5889" max="5889" width="6.42578125" style="663" customWidth="1"/>
    <col min="5890" max="5890" width="44.28515625" style="663" customWidth="1"/>
    <col min="5891" max="5891" width="8.28515625" style="663" customWidth="1"/>
    <col min="5892" max="5892" width="7.5703125" style="663" customWidth="1"/>
    <col min="5893" max="5893" width="11.42578125" style="663" customWidth="1"/>
    <col min="5894" max="5894" width="14.42578125" style="663" customWidth="1"/>
    <col min="5895" max="6144" width="9.140625" style="663"/>
    <col min="6145" max="6145" width="6.42578125" style="663" customWidth="1"/>
    <col min="6146" max="6146" width="44.28515625" style="663" customWidth="1"/>
    <col min="6147" max="6147" width="8.28515625" style="663" customWidth="1"/>
    <col min="6148" max="6148" width="7.5703125" style="663" customWidth="1"/>
    <col min="6149" max="6149" width="11.42578125" style="663" customWidth="1"/>
    <col min="6150" max="6150" width="14.42578125" style="663" customWidth="1"/>
    <col min="6151" max="6400" width="9.140625" style="663"/>
    <col min="6401" max="6401" width="6.42578125" style="663" customWidth="1"/>
    <col min="6402" max="6402" width="44.28515625" style="663" customWidth="1"/>
    <col min="6403" max="6403" width="8.28515625" style="663" customWidth="1"/>
    <col min="6404" max="6404" width="7.5703125" style="663" customWidth="1"/>
    <col min="6405" max="6405" width="11.42578125" style="663" customWidth="1"/>
    <col min="6406" max="6406" width="14.42578125" style="663" customWidth="1"/>
    <col min="6407" max="6656" width="9.140625" style="663"/>
    <col min="6657" max="6657" width="6.42578125" style="663" customWidth="1"/>
    <col min="6658" max="6658" width="44.28515625" style="663" customWidth="1"/>
    <col min="6659" max="6659" width="8.28515625" style="663" customWidth="1"/>
    <col min="6660" max="6660" width="7.5703125" style="663" customWidth="1"/>
    <col min="6661" max="6661" width="11.42578125" style="663" customWidth="1"/>
    <col min="6662" max="6662" width="14.42578125" style="663" customWidth="1"/>
    <col min="6663" max="6912" width="9.140625" style="663"/>
    <col min="6913" max="6913" width="6.42578125" style="663" customWidth="1"/>
    <col min="6914" max="6914" width="44.28515625" style="663" customWidth="1"/>
    <col min="6915" max="6915" width="8.28515625" style="663" customWidth="1"/>
    <col min="6916" max="6916" width="7.5703125" style="663" customWidth="1"/>
    <col min="6917" max="6917" width="11.42578125" style="663" customWidth="1"/>
    <col min="6918" max="6918" width="14.42578125" style="663" customWidth="1"/>
    <col min="6919" max="7168" width="9.140625" style="663"/>
    <col min="7169" max="7169" width="6.42578125" style="663" customWidth="1"/>
    <col min="7170" max="7170" width="44.28515625" style="663" customWidth="1"/>
    <col min="7171" max="7171" width="8.28515625" style="663" customWidth="1"/>
    <col min="7172" max="7172" width="7.5703125" style="663" customWidth="1"/>
    <col min="7173" max="7173" width="11.42578125" style="663" customWidth="1"/>
    <col min="7174" max="7174" width="14.42578125" style="663" customWidth="1"/>
    <col min="7175" max="7424" width="9.140625" style="663"/>
    <col min="7425" max="7425" width="6.42578125" style="663" customWidth="1"/>
    <col min="7426" max="7426" width="44.28515625" style="663" customWidth="1"/>
    <col min="7427" max="7427" width="8.28515625" style="663" customWidth="1"/>
    <col min="7428" max="7428" width="7.5703125" style="663" customWidth="1"/>
    <col min="7429" max="7429" width="11.42578125" style="663" customWidth="1"/>
    <col min="7430" max="7430" width="14.42578125" style="663" customWidth="1"/>
    <col min="7431" max="7680" width="9.140625" style="663"/>
    <col min="7681" max="7681" width="6.42578125" style="663" customWidth="1"/>
    <col min="7682" max="7682" width="44.28515625" style="663" customWidth="1"/>
    <col min="7683" max="7683" width="8.28515625" style="663" customWidth="1"/>
    <col min="7684" max="7684" width="7.5703125" style="663" customWidth="1"/>
    <col min="7685" max="7685" width="11.42578125" style="663" customWidth="1"/>
    <col min="7686" max="7686" width="14.42578125" style="663" customWidth="1"/>
    <col min="7687" max="7936" width="9.140625" style="663"/>
    <col min="7937" max="7937" width="6.42578125" style="663" customWidth="1"/>
    <col min="7938" max="7938" width="44.28515625" style="663" customWidth="1"/>
    <col min="7939" max="7939" width="8.28515625" style="663" customWidth="1"/>
    <col min="7940" max="7940" width="7.5703125" style="663" customWidth="1"/>
    <col min="7941" max="7941" width="11.42578125" style="663" customWidth="1"/>
    <col min="7942" max="7942" width="14.42578125" style="663" customWidth="1"/>
    <col min="7943" max="8192" width="9.140625" style="663"/>
    <col min="8193" max="8193" width="6.42578125" style="663" customWidth="1"/>
    <col min="8194" max="8194" width="44.28515625" style="663" customWidth="1"/>
    <col min="8195" max="8195" width="8.28515625" style="663" customWidth="1"/>
    <col min="8196" max="8196" width="7.5703125" style="663" customWidth="1"/>
    <col min="8197" max="8197" width="11.42578125" style="663" customWidth="1"/>
    <col min="8198" max="8198" width="14.42578125" style="663" customWidth="1"/>
    <col min="8199" max="8448" width="9.140625" style="663"/>
    <col min="8449" max="8449" width="6.42578125" style="663" customWidth="1"/>
    <col min="8450" max="8450" width="44.28515625" style="663" customWidth="1"/>
    <col min="8451" max="8451" width="8.28515625" style="663" customWidth="1"/>
    <col min="8452" max="8452" width="7.5703125" style="663" customWidth="1"/>
    <col min="8453" max="8453" width="11.42578125" style="663" customWidth="1"/>
    <col min="8454" max="8454" width="14.42578125" style="663" customWidth="1"/>
    <col min="8455" max="8704" width="9.140625" style="663"/>
    <col min="8705" max="8705" width="6.42578125" style="663" customWidth="1"/>
    <col min="8706" max="8706" width="44.28515625" style="663" customWidth="1"/>
    <col min="8707" max="8707" width="8.28515625" style="663" customWidth="1"/>
    <col min="8708" max="8708" width="7.5703125" style="663" customWidth="1"/>
    <col min="8709" max="8709" width="11.42578125" style="663" customWidth="1"/>
    <col min="8710" max="8710" width="14.42578125" style="663" customWidth="1"/>
    <col min="8711" max="8960" width="9.140625" style="663"/>
    <col min="8961" max="8961" width="6.42578125" style="663" customWidth="1"/>
    <col min="8962" max="8962" width="44.28515625" style="663" customWidth="1"/>
    <col min="8963" max="8963" width="8.28515625" style="663" customWidth="1"/>
    <col min="8964" max="8964" width="7.5703125" style="663" customWidth="1"/>
    <col min="8965" max="8965" width="11.42578125" style="663" customWidth="1"/>
    <col min="8966" max="8966" width="14.42578125" style="663" customWidth="1"/>
    <col min="8967" max="9216" width="9.140625" style="663"/>
    <col min="9217" max="9217" width="6.42578125" style="663" customWidth="1"/>
    <col min="9218" max="9218" width="44.28515625" style="663" customWidth="1"/>
    <col min="9219" max="9219" width="8.28515625" style="663" customWidth="1"/>
    <col min="9220" max="9220" width="7.5703125" style="663" customWidth="1"/>
    <col min="9221" max="9221" width="11.42578125" style="663" customWidth="1"/>
    <col min="9222" max="9222" width="14.42578125" style="663" customWidth="1"/>
    <col min="9223" max="9472" width="9.140625" style="663"/>
    <col min="9473" max="9473" width="6.42578125" style="663" customWidth="1"/>
    <col min="9474" max="9474" width="44.28515625" style="663" customWidth="1"/>
    <col min="9475" max="9475" width="8.28515625" style="663" customWidth="1"/>
    <col min="9476" max="9476" width="7.5703125" style="663" customWidth="1"/>
    <col min="9477" max="9477" width="11.42578125" style="663" customWidth="1"/>
    <col min="9478" max="9478" width="14.42578125" style="663" customWidth="1"/>
    <col min="9479" max="9728" width="9.140625" style="663"/>
    <col min="9729" max="9729" width="6.42578125" style="663" customWidth="1"/>
    <col min="9730" max="9730" width="44.28515625" style="663" customWidth="1"/>
    <col min="9731" max="9731" width="8.28515625" style="663" customWidth="1"/>
    <col min="9732" max="9732" width="7.5703125" style="663" customWidth="1"/>
    <col min="9733" max="9733" width="11.42578125" style="663" customWidth="1"/>
    <col min="9734" max="9734" width="14.42578125" style="663" customWidth="1"/>
    <col min="9735" max="9984" width="9.140625" style="663"/>
    <col min="9985" max="9985" width="6.42578125" style="663" customWidth="1"/>
    <col min="9986" max="9986" width="44.28515625" style="663" customWidth="1"/>
    <col min="9987" max="9987" width="8.28515625" style="663" customWidth="1"/>
    <col min="9988" max="9988" width="7.5703125" style="663" customWidth="1"/>
    <col min="9989" max="9989" width="11.42578125" style="663" customWidth="1"/>
    <col min="9990" max="9990" width="14.42578125" style="663" customWidth="1"/>
    <col min="9991" max="10240" width="9.140625" style="663"/>
    <col min="10241" max="10241" width="6.42578125" style="663" customWidth="1"/>
    <col min="10242" max="10242" width="44.28515625" style="663" customWidth="1"/>
    <col min="10243" max="10243" width="8.28515625" style="663" customWidth="1"/>
    <col min="10244" max="10244" width="7.5703125" style="663" customWidth="1"/>
    <col min="10245" max="10245" width="11.42578125" style="663" customWidth="1"/>
    <col min="10246" max="10246" width="14.42578125" style="663" customWidth="1"/>
    <col min="10247" max="10496" width="9.140625" style="663"/>
    <col min="10497" max="10497" width="6.42578125" style="663" customWidth="1"/>
    <col min="10498" max="10498" width="44.28515625" style="663" customWidth="1"/>
    <col min="10499" max="10499" width="8.28515625" style="663" customWidth="1"/>
    <col min="10500" max="10500" width="7.5703125" style="663" customWidth="1"/>
    <col min="10501" max="10501" width="11.42578125" style="663" customWidth="1"/>
    <col min="10502" max="10502" width="14.42578125" style="663" customWidth="1"/>
    <col min="10503" max="10752" width="9.140625" style="663"/>
    <col min="10753" max="10753" width="6.42578125" style="663" customWidth="1"/>
    <col min="10754" max="10754" width="44.28515625" style="663" customWidth="1"/>
    <col min="10755" max="10755" width="8.28515625" style="663" customWidth="1"/>
    <col min="10756" max="10756" width="7.5703125" style="663" customWidth="1"/>
    <col min="10757" max="10757" width="11.42578125" style="663" customWidth="1"/>
    <col min="10758" max="10758" width="14.42578125" style="663" customWidth="1"/>
    <col min="10759" max="11008" width="9.140625" style="663"/>
    <col min="11009" max="11009" width="6.42578125" style="663" customWidth="1"/>
    <col min="11010" max="11010" width="44.28515625" style="663" customWidth="1"/>
    <col min="11011" max="11011" width="8.28515625" style="663" customWidth="1"/>
    <col min="11012" max="11012" width="7.5703125" style="663" customWidth="1"/>
    <col min="11013" max="11013" width="11.42578125" style="663" customWidth="1"/>
    <col min="11014" max="11014" width="14.42578125" style="663" customWidth="1"/>
    <col min="11015" max="11264" width="9.140625" style="663"/>
    <col min="11265" max="11265" width="6.42578125" style="663" customWidth="1"/>
    <col min="11266" max="11266" width="44.28515625" style="663" customWidth="1"/>
    <col min="11267" max="11267" width="8.28515625" style="663" customWidth="1"/>
    <col min="11268" max="11268" width="7.5703125" style="663" customWidth="1"/>
    <col min="11269" max="11269" width="11.42578125" style="663" customWidth="1"/>
    <col min="11270" max="11270" width="14.42578125" style="663" customWidth="1"/>
    <col min="11271" max="11520" width="9.140625" style="663"/>
    <col min="11521" max="11521" width="6.42578125" style="663" customWidth="1"/>
    <col min="11522" max="11522" width="44.28515625" style="663" customWidth="1"/>
    <col min="11523" max="11523" width="8.28515625" style="663" customWidth="1"/>
    <col min="11524" max="11524" width="7.5703125" style="663" customWidth="1"/>
    <col min="11525" max="11525" width="11.42578125" style="663" customWidth="1"/>
    <col min="11526" max="11526" width="14.42578125" style="663" customWidth="1"/>
    <col min="11527" max="11776" width="9.140625" style="663"/>
    <col min="11777" max="11777" width="6.42578125" style="663" customWidth="1"/>
    <col min="11778" max="11778" width="44.28515625" style="663" customWidth="1"/>
    <col min="11779" max="11779" width="8.28515625" style="663" customWidth="1"/>
    <col min="11780" max="11780" width="7.5703125" style="663" customWidth="1"/>
    <col min="11781" max="11781" width="11.42578125" style="663" customWidth="1"/>
    <col min="11782" max="11782" width="14.42578125" style="663" customWidth="1"/>
    <col min="11783" max="12032" width="9.140625" style="663"/>
    <col min="12033" max="12033" width="6.42578125" style="663" customWidth="1"/>
    <col min="12034" max="12034" width="44.28515625" style="663" customWidth="1"/>
    <col min="12035" max="12035" width="8.28515625" style="663" customWidth="1"/>
    <col min="12036" max="12036" width="7.5703125" style="663" customWidth="1"/>
    <col min="12037" max="12037" width="11.42578125" style="663" customWidth="1"/>
    <col min="12038" max="12038" width="14.42578125" style="663" customWidth="1"/>
    <col min="12039" max="12288" width="9.140625" style="663"/>
    <col min="12289" max="12289" width="6.42578125" style="663" customWidth="1"/>
    <col min="12290" max="12290" width="44.28515625" style="663" customWidth="1"/>
    <col min="12291" max="12291" width="8.28515625" style="663" customWidth="1"/>
    <col min="12292" max="12292" width="7.5703125" style="663" customWidth="1"/>
    <col min="12293" max="12293" width="11.42578125" style="663" customWidth="1"/>
    <col min="12294" max="12294" width="14.42578125" style="663" customWidth="1"/>
    <col min="12295" max="12544" width="9.140625" style="663"/>
    <col min="12545" max="12545" width="6.42578125" style="663" customWidth="1"/>
    <col min="12546" max="12546" width="44.28515625" style="663" customWidth="1"/>
    <col min="12547" max="12547" width="8.28515625" style="663" customWidth="1"/>
    <col min="12548" max="12548" width="7.5703125" style="663" customWidth="1"/>
    <col min="12549" max="12549" width="11.42578125" style="663" customWidth="1"/>
    <col min="12550" max="12550" width="14.42578125" style="663" customWidth="1"/>
    <col min="12551" max="12800" width="9.140625" style="663"/>
    <col min="12801" max="12801" width="6.42578125" style="663" customWidth="1"/>
    <col min="12802" max="12802" width="44.28515625" style="663" customWidth="1"/>
    <col min="12803" max="12803" width="8.28515625" style="663" customWidth="1"/>
    <col min="12804" max="12804" width="7.5703125" style="663" customWidth="1"/>
    <col min="12805" max="12805" width="11.42578125" style="663" customWidth="1"/>
    <col min="12806" max="12806" width="14.42578125" style="663" customWidth="1"/>
    <col min="12807" max="13056" width="9.140625" style="663"/>
    <col min="13057" max="13057" width="6.42578125" style="663" customWidth="1"/>
    <col min="13058" max="13058" width="44.28515625" style="663" customWidth="1"/>
    <col min="13059" max="13059" width="8.28515625" style="663" customWidth="1"/>
    <col min="13060" max="13060" width="7.5703125" style="663" customWidth="1"/>
    <col min="13061" max="13061" width="11.42578125" style="663" customWidth="1"/>
    <col min="13062" max="13062" width="14.42578125" style="663" customWidth="1"/>
    <col min="13063" max="13312" width="9.140625" style="663"/>
    <col min="13313" max="13313" width="6.42578125" style="663" customWidth="1"/>
    <col min="13314" max="13314" width="44.28515625" style="663" customWidth="1"/>
    <col min="13315" max="13315" width="8.28515625" style="663" customWidth="1"/>
    <col min="13316" max="13316" width="7.5703125" style="663" customWidth="1"/>
    <col min="13317" max="13317" width="11.42578125" style="663" customWidth="1"/>
    <col min="13318" max="13318" width="14.42578125" style="663" customWidth="1"/>
    <col min="13319" max="13568" width="9.140625" style="663"/>
    <col min="13569" max="13569" width="6.42578125" style="663" customWidth="1"/>
    <col min="13570" max="13570" width="44.28515625" style="663" customWidth="1"/>
    <col min="13571" max="13571" width="8.28515625" style="663" customWidth="1"/>
    <col min="13572" max="13572" width="7.5703125" style="663" customWidth="1"/>
    <col min="13573" max="13573" width="11.42578125" style="663" customWidth="1"/>
    <col min="13574" max="13574" width="14.42578125" style="663" customWidth="1"/>
    <col min="13575" max="13824" width="9.140625" style="663"/>
    <col min="13825" max="13825" width="6.42578125" style="663" customWidth="1"/>
    <col min="13826" max="13826" width="44.28515625" style="663" customWidth="1"/>
    <col min="13827" max="13827" width="8.28515625" style="663" customWidth="1"/>
    <col min="13828" max="13828" width="7.5703125" style="663" customWidth="1"/>
    <col min="13829" max="13829" width="11.42578125" style="663" customWidth="1"/>
    <col min="13830" max="13830" width="14.42578125" style="663" customWidth="1"/>
    <col min="13831" max="14080" width="9.140625" style="663"/>
    <col min="14081" max="14081" width="6.42578125" style="663" customWidth="1"/>
    <col min="14082" max="14082" width="44.28515625" style="663" customWidth="1"/>
    <col min="14083" max="14083" width="8.28515625" style="663" customWidth="1"/>
    <col min="14084" max="14084" width="7.5703125" style="663" customWidth="1"/>
    <col min="14085" max="14085" width="11.42578125" style="663" customWidth="1"/>
    <col min="14086" max="14086" width="14.42578125" style="663" customWidth="1"/>
    <col min="14087" max="14336" width="9.140625" style="663"/>
    <col min="14337" max="14337" width="6.42578125" style="663" customWidth="1"/>
    <col min="14338" max="14338" width="44.28515625" style="663" customWidth="1"/>
    <col min="14339" max="14339" width="8.28515625" style="663" customWidth="1"/>
    <col min="14340" max="14340" width="7.5703125" style="663" customWidth="1"/>
    <col min="14341" max="14341" width="11.42578125" style="663" customWidth="1"/>
    <col min="14342" max="14342" width="14.42578125" style="663" customWidth="1"/>
    <col min="14343" max="14592" width="9.140625" style="663"/>
    <col min="14593" max="14593" width="6.42578125" style="663" customWidth="1"/>
    <col min="14594" max="14594" width="44.28515625" style="663" customWidth="1"/>
    <col min="14595" max="14595" width="8.28515625" style="663" customWidth="1"/>
    <col min="14596" max="14596" width="7.5703125" style="663" customWidth="1"/>
    <col min="14597" max="14597" width="11.42578125" style="663" customWidth="1"/>
    <col min="14598" max="14598" width="14.42578125" style="663" customWidth="1"/>
    <col min="14599" max="14848" width="9.140625" style="663"/>
    <col min="14849" max="14849" width="6.42578125" style="663" customWidth="1"/>
    <col min="14850" max="14850" width="44.28515625" style="663" customWidth="1"/>
    <col min="14851" max="14851" width="8.28515625" style="663" customWidth="1"/>
    <col min="14852" max="14852" width="7.5703125" style="663" customWidth="1"/>
    <col min="14853" max="14853" width="11.42578125" style="663" customWidth="1"/>
    <col min="14854" max="14854" width="14.42578125" style="663" customWidth="1"/>
    <col min="14855" max="15104" width="9.140625" style="663"/>
    <col min="15105" max="15105" width="6.42578125" style="663" customWidth="1"/>
    <col min="15106" max="15106" width="44.28515625" style="663" customWidth="1"/>
    <col min="15107" max="15107" width="8.28515625" style="663" customWidth="1"/>
    <col min="15108" max="15108" width="7.5703125" style="663" customWidth="1"/>
    <col min="15109" max="15109" width="11.42578125" style="663" customWidth="1"/>
    <col min="15110" max="15110" width="14.42578125" style="663" customWidth="1"/>
    <col min="15111" max="15360" width="9.140625" style="663"/>
    <col min="15361" max="15361" width="6.42578125" style="663" customWidth="1"/>
    <col min="15362" max="15362" width="44.28515625" style="663" customWidth="1"/>
    <col min="15363" max="15363" width="8.28515625" style="663" customWidth="1"/>
    <col min="15364" max="15364" width="7.5703125" style="663" customWidth="1"/>
    <col min="15365" max="15365" width="11.42578125" style="663" customWidth="1"/>
    <col min="15366" max="15366" width="14.42578125" style="663" customWidth="1"/>
    <col min="15367" max="15616" width="9.140625" style="663"/>
    <col min="15617" max="15617" width="6.42578125" style="663" customWidth="1"/>
    <col min="15618" max="15618" width="44.28515625" style="663" customWidth="1"/>
    <col min="15619" max="15619" width="8.28515625" style="663" customWidth="1"/>
    <col min="15620" max="15620" width="7.5703125" style="663" customWidth="1"/>
    <col min="15621" max="15621" width="11.42578125" style="663" customWidth="1"/>
    <col min="15622" max="15622" width="14.42578125" style="663" customWidth="1"/>
    <col min="15623" max="15872" width="9.140625" style="663"/>
    <col min="15873" max="15873" width="6.42578125" style="663" customWidth="1"/>
    <col min="15874" max="15874" width="44.28515625" style="663" customWidth="1"/>
    <col min="15875" max="15875" width="8.28515625" style="663" customWidth="1"/>
    <col min="15876" max="15876" width="7.5703125" style="663" customWidth="1"/>
    <col min="15877" max="15877" width="11.42578125" style="663" customWidth="1"/>
    <col min="15878" max="15878" width="14.42578125" style="663" customWidth="1"/>
    <col min="15879" max="16128" width="9.140625" style="663"/>
    <col min="16129" max="16129" width="6.42578125" style="663" customWidth="1"/>
    <col min="16130" max="16130" width="44.28515625" style="663" customWidth="1"/>
    <col min="16131" max="16131" width="8.28515625" style="663" customWidth="1"/>
    <col min="16132" max="16132" width="7.5703125" style="663" customWidth="1"/>
    <col min="16133" max="16133" width="11.42578125" style="663" customWidth="1"/>
    <col min="16134" max="16134" width="14.42578125" style="663" customWidth="1"/>
    <col min="16135" max="16384" width="9.140625" style="663"/>
  </cols>
  <sheetData>
    <row r="1" spans="1:8" s="610" customFormat="1" ht="11.25" customHeight="1">
      <c r="A1" s="461"/>
      <c r="B1" s="205"/>
      <c r="C1" s="204" t="s">
        <v>66</v>
      </c>
      <c r="D1" s="887" t="s">
        <v>307</v>
      </c>
      <c r="E1" s="888"/>
      <c r="F1" s="889"/>
    </row>
    <row r="2" spans="1:8" s="611" customFormat="1" ht="29.25" customHeight="1">
      <c r="A2" s="462" t="s">
        <v>65</v>
      </c>
      <c r="B2" s="466" t="s">
        <v>64</v>
      </c>
      <c r="C2" s="463" t="s">
        <v>248</v>
      </c>
      <c r="D2" s="465" t="s">
        <v>63</v>
      </c>
      <c r="E2" s="464" t="s">
        <v>249</v>
      </c>
      <c r="F2" s="464" t="s">
        <v>62</v>
      </c>
    </row>
    <row r="3" spans="1:8" s="610" customFormat="1" ht="11.25">
      <c r="A3" s="612"/>
      <c r="B3" s="613"/>
      <c r="C3" s="614"/>
      <c r="D3" s="615"/>
      <c r="E3" s="616"/>
      <c r="F3" s="616"/>
    </row>
    <row r="4" spans="1:8" s="617" customFormat="1" ht="20.25">
      <c r="A4" s="196" t="s">
        <v>316</v>
      </c>
      <c r="B4" s="894" t="s">
        <v>317</v>
      </c>
      <c r="C4" s="895"/>
      <c r="D4" s="895"/>
      <c r="E4" s="895"/>
      <c r="F4" s="895"/>
    </row>
    <row r="5" spans="1:8" s="622" customFormat="1">
      <c r="A5" s="618"/>
      <c r="B5" s="619"/>
      <c r="C5" s="620"/>
      <c r="D5" s="621"/>
      <c r="E5" s="418"/>
      <c r="F5" s="418"/>
    </row>
    <row r="6" spans="1:8" s="628" customFormat="1" ht="59.25" customHeight="1">
      <c r="A6" s="623" t="s">
        <v>58</v>
      </c>
      <c r="B6" s="624" t="s">
        <v>318</v>
      </c>
      <c r="C6" s="625" t="s">
        <v>42</v>
      </c>
      <c r="D6" s="626">
        <v>1</v>
      </c>
      <c r="E6" s="277"/>
      <c r="F6" s="627">
        <f>E6*D6</f>
        <v>0</v>
      </c>
      <c r="H6" s="629"/>
    </row>
    <row r="7" spans="1:8" s="628" customFormat="1">
      <c r="A7" s="672"/>
      <c r="B7" s="609"/>
      <c r="C7" s="673"/>
      <c r="D7" s="674"/>
      <c r="E7" s="602"/>
      <c r="F7" s="675"/>
    </row>
    <row r="8" spans="1:8" s="628" customFormat="1" ht="83.25" customHeight="1">
      <c r="A8" s="623" t="s">
        <v>57</v>
      </c>
      <c r="B8" s="624" t="s">
        <v>330</v>
      </c>
      <c r="C8" s="625" t="s">
        <v>7</v>
      </c>
      <c r="D8" s="626">
        <v>7</v>
      </c>
      <c r="E8" s="277"/>
      <c r="F8" s="627">
        <f>E8*D8</f>
        <v>0</v>
      </c>
      <c r="H8" s="629"/>
    </row>
    <row r="9" spans="1:8" s="628" customFormat="1">
      <c r="A9" s="623"/>
      <c r="B9" s="624"/>
      <c r="C9" s="625"/>
      <c r="D9" s="626"/>
      <c r="E9" s="277"/>
      <c r="F9" s="630"/>
    </row>
    <row r="10" spans="1:8" s="628" customFormat="1" ht="38.25" customHeight="1">
      <c r="A10" s="623" t="s">
        <v>55</v>
      </c>
      <c r="B10" s="624" t="s">
        <v>559</v>
      </c>
      <c r="C10" s="625" t="s">
        <v>7</v>
      </c>
      <c r="D10" s="626">
        <v>7</v>
      </c>
      <c r="E10" s="277"/>
      <c r="F10" s="627">
        <f>E10*D10</f>
        <v>0</v>
      </c>
      <c r="H10" s="629"/>
    </row>
    <row r="11" spans="1:8" s="628" customFormat="1">
      <c r="A11" s="623"/>
      <c r="B11" s="624"/>
      <c r="C11" s="625"/>
      <c r="D11" s="626"/>
      <c r="E11" s="277"/>
      <c r="F11" s="630"/>
    </row>
    <row r="12" spans="1:8" s="628" customFormat="1" ht="25.5">
      <c r="A12" s="848" t="s">
        <v>53</v>
      </c>
      <c r="B12" s="849" t="s">
        <v>319</v>
      </c>
      <c r="C12" s="631" t="s">
        <v>7</v>
      </c>
      <c r="D12" s="632">
        <v>7</v>
      </c>
      <c r="E12" s="277"/>
      <c r="F12" s="627">
        <f>E12*D12</f>
        <v>0</v>
      </c>
    </row>
    <row r="13" spans="1:8" s="628" customFormat="1">
      <c r="A13" s="633"/>
      <c r="B13" s="634"/>
      <c r="C13" s="631"/>
      <c r="D13" s="632"/>
      <c r="E13" s="277"/>
      <c r="F13" s="627"/>
    </row>
    <row r="14" spans="1:8" s="628" customFormat="1" ht="25.5">
      <c r="A14" s="848" t="s">
        <v>50</v>
      </c>
      <c r="B14" s="849" t="s">
        <v>320</v>
      </c>
      <c r="C14" s="631" t="s">
        <v>7</v>
      </c>
      <c r="D14" s="632">
        <v>7</v>
      </c>
      <c r="E14" s="277"/>
      <c r="F14" s="627">
        <f>E14*D14</f>
        <v>0</v>
      </c>
    </row>
    <row r="15" spans="1:8" s="628" customFormat="1">
      <c r="A15" s="633"/>
      <c r="B15" s="634"/>
      <c r="C15" s="631"/>
      <c r="D15" s="632"/>
      <c r="E15" s="277"/>
      <c r="F15" s="627"/>
    </row>
    <row r="16" spans="1:8" s="628" customFormat="1">
      <c r="A16" s="848" t="s">
        <v>49</v>
      </c>
      <c r="B16" s="182" t="s">
        <v>321</v>
      </c>
      <c r="C16" s="631" t="s">
        <v>7</v>
      </c>
      <c r="D16" s="632">
        <v>7</v>
      </c>
      <c r="E16" s="277"/>
      <c r="F16" s="627">
        <f>E16*D16</f>
        <v>0</v>
      </c>
    </row>
    <row r="17" spans="1:6" s="628" customFormat="1">
      <c r="A17" s="633"/>
      <c r="B17" s="634"/>
      <c r="C17" s="631"/>
      <c r="D17" s="632"/>
      <c r="E17" s="277"/>
      <c r="F17" s="627"/>
    </row>
    <row r="18" spans="1:6" s="635" customFormat="1" ht="25.5">
      <c r="A18" s="633" t="s">
        <v>48</v>
      </c>
      <c r="B18" s="634" t="s">
        <v>329</v>
      </c>
      <c r="C18" s="631"/>
      <c r="D18" s="632"/>
      <c r="E18" s="277"/>
      <c r="F18" s="850"/>
    </row>
    <row r="19" spans="1:6" s="635" customFormat="1" ht="14.25" customHeight="1">
      <c r="A19" s="633"/>
      <c r="B19" s="634" t="s">
        <v>322</v>
      </c>
      <c r="C19" s="631" t="s">
        <v>42</v>
      </c>
      <c r="D19" s="632">
        <v>7</v>
      </c>
      <c r="E19" s="277"/>
      <c r="F19" s="627">
        <f>E19*D19</f>
        <v>0</v>
      </c>
    </row>
    <row r="20" spans="1:6" s="635" customFormat="1" ht="14.25" customHeight="1">
      <c r="A20" s="633"/>
      <c r="B20" s="634"/>
      <c r="C20" s="631"/>
      <c r="D20" s="632"/>
      <c r="E20" s="277"/>
      <c r="F20" s="627">
        <f t="shared" ref="F20:F21" si="0">E20*D20</f>
        <v>0</v>
      </c>
    </row>
    <row r="21" spans="1:6" s="635" customFormat="1" ht="71.25" customHeight="1">
      <c r="A21" s="633" t="s">
        <v>47</v>
      </c>
      <c r="B21" s="634" t="s">
        <v>331</v>
      </c>
      <c r="C21" s="631" t="s">
        <v>35</v>
      </c>
      <c r="D21" s="632">
        <v>12</v>
      </c>
      <c r="E21" s="277"/>
      <c r="F21" s="627">
        <f t="shared" si="0"/>
        <v>0</v>
      </c>
    </row>
    <row r="22" spans="1:6" s="635" customFormat="1" ht="14.25" customHeight="1">
      <c r="A22" s="633"/>
      <c r="B22" s="634"/>
      <c r="C22" s="631"/>
      <c r="D22" s="632"/>
      <c r="E22" s="277"/>
      <c r="F22" s="627"/>
    </row>
    <row r="23" spans="1:6" s="635" customFormat="1" ht="103.5" customHeight="1">
      <c r="A23" s="633" t="s">
        <v>45</v>
      </c>
      <c r="B23" s="634" t="s">
        <v>332</v>
      </c>
      <c r="C23" s="631" t="s">
        <v>7</v>
      </c>
      <c r="D23" s="632">
        <v>3</v>
      </c>
      <c r="E23" s="277"/>
      <c r="F23" s="850"/>
    </row>
    <row r="24" spans="1:6" s="635" customFormat="1" ht="14.25" customHeight="1">
      <c r="A24" s="633"/>
      <c r="B24" s="634"/>
      <c r="C24" s="631"/>
      <c r="D24" s="632"/>
      <c r="E24" s="277"/>
      <c r="F24" s="627"/>
    </row>
    <row r="25" spans="1:6" s="640" customFormat="1">
      <c r="A25" s="636"/>
      <c r="B25" s="637" t="s">
        <v>323</v>
      </c>
      <c r="C25" s="638"/>
      <c r="D25" s="626"/>
      <c r="E25" s="277"/>
      <c r="F25" s="639"/>
    </row>
    <row r="26" spans="1:6" s="640" customFormat="1" ht="38.25">
      <c r="A26" s="623" t="s">
        <v>44</v>
      </c>
      <c r="B26" s="624" t="s">
        <v>324</v>
      </c>
      <c r="C26" s="638"/>
      <c r="D26" s="626"/>
      <c r="E26" s="277"/>
      <c r="F26" s="639"/>
    </row>
    <row r="27" spans="1:6" s="643" customFormat="1">
      <c r="A27" s="623"/>
      <c r="B27" s="641" t="s">
        <v>560</v>
      </c>
      <c r="C27" s="642" t="s">
        <v>35</v>
      </c>
      <c r="D27" s="632">
        <v>12</v>
      </c>
      <c r="E27" s="277"/>
      <c r="F27" s="851">
        <f>E27*D27</f>
        <v>0</v>
      </c>
    </row>
    <row r="28" spans="1:6" s="643" customFormat="1">
      <c r="A28" s="623"/>
      <c r="B28" s="641"/>
      <c r="C28" s="642"/>
      <c r="D28" s="632"/>
      <c r="E28" s="277"/>
      <c r="F28" s="639"/>
    </row>
    <row r="29" spans="1:6" s="643" customFormat="1" ht="63.75">
      <c r="A29" s="644" t="s">
        <v>43</v>
      </c>
      <c r="B29" s="645" t="s">
        <v>325</v>
      </c>
      <c r="C29" s="642" t="s">
        <v>42</v>
      </c>
      <c r="D29" s="646">
        <v>1</v>
      </c>
      <c r="E29" s="277"/>
      <c r="F29" s="851">
        <f>E29</f>
        <v>0</v>
      </c>
    </row>
    <row r="30" spans="1:6" s="643" customFormat="1">
      <c r="A30" s="623"/>
      <c r="B30" s="641"/>
      <c r="C30" s="642"/>
      <c r="D30" s="632"/>
      <c r="E30" s="277"/>
      <c r="F30" s="639"/>
    </row>
    <row r="31" spans="1:6" s="643" customFormat="1">
      <c r="A31" s="644"/>
      <c r="B31" s="645"/>
      <c r="C31" s="642"/>
      <c r="D31" s="646"/>
      <c r="E31" s="627"/>
      <c r="F31" s="627"/>
    </row>
    <row r="32" spans="1:6" s="628" customFormat="1" ht="14.25">
      <c r="A32" s="647"/>
      <c r="B32" s="648" t="s">
        <v>326</v>
      </c>
      <c r="C32" s="649"/>
      <c r="D32" s="650"/>
      <c r="E32" s="651"/>
      <c r="F32" s="652"/>
    </row>
    <row r="33" spans="1:6" s="640" customFormat="1" ht="43.5" customHeight="1">
      <c r="A33" s="623" t="s">
        <v>108</v>
      </c>
      <c r="B33" s="624" t="s">
        <v>521</v>
      </c>
      <c r="C33" s="625" t="s">
        <v>5</v>
      </c>
      <c r="D33" s="626">
        <v>1</v>
      </c>
      <c r="E33" s="277"/>
      <c r="F33" s="851">
        <f>E33*D33</f>
        <v>0</v>
      </c>
    </row>
    <row r="34" spans="1:6" s="643" customFormat="1">
      <c r="A34" s="653"/>
      <c r="B34" s="654"/>
      <c r="C34" s="642"/>
      <c r="D34" s="646"/>
      <c r="E34" s="277"/>
      <c r="F34" s="655"/>
    </row>
    <row r="35" spans="1:6" s="656" customFormat="1" ht="14.25">
      <c r="A35" s="647"/>
      <c r="B35" s="648" t="s">
        <v>327</v>
      </c>
      <c r="C35" s="649"/>
      <c r="D35" s="650"/>
      <c r="E35" s="651"/>
      <c r="F35" s="652"/>
    </row>
    <row r="36" spans="1:6" s="643" customFormat="1">
      <c r="A36" s="636"/>
      <c r="B36" s="624"/>
      <c r="C36" s="657"/>
      <c r="D36" s="658"/>
      <c r="E36" s="419"/>
      <c r="F36" s="419"/>
    </row>
    <row r="37" spans="1:6" s="643" customFormat="1" ht="25.5">
      <c r="A37" s="644" t="s">
        <v>288</v>
      </c>
      <c r="B37" s="624" t="s">
        <v>121</v>
      </c>
      <c r="C37" s="638" t="s">
        <v>42</v>
      </c>
      <c r="D37" s="626">
        <v>1</v>
      </c>
      <c r="E37" s="277"/>
      <c r="F37" s="851">
        <f>E37*D37</f>
        <v>0</v>
      </c>
    </row>
    <row r="38" spans="1:6" s="179" customFormat="1">
      <c r="A38" s="183"/>
      <c r="B38" s="182"/>
      <c r="C38" s="592"/>
      <c r="D38" s="591"/>
      <c r="E38" s="277"/>
      <c r="F38" s="263"/>
    </row>
    <row r="39" spans="1:6" s="643" customFormat="1" ht="108" customHeight="1">
      <c r="A39" s="659" t="s">
        <v>333</v>
      </c>
      <c r="B39" s="660" t="s">
        <v>536</v>
      </c>
      <c r="C39" s="638" t="s">
        <v>42</v>
      </c>
      <c r="D39" s="658">
        <v>1</v>
      </c>
      <c r="E39" s="277"/>
      <c r="F39" s="851">
        <f>E39*D39</f>
        <v>0</v>
      </c>
    </row>
    <row r="40" spans="1:6" s="622" customFormat="1">
      <c r="A40" s="659"/>
      <c r="B40" s="660"/>
      <c r="C40" s="657"/>
      <c r="D40" s="658"/>
      <c r="E40" s="419"/>
      <c r="F40" s="419"/>
    </row>
    <row r="41" spans="1:6" ht="15.75">
      <c r="A41" s="661"/>
      <c r="B41" s="896" t="s">
        <v>328</v>
      </c>
      <c r="C41" s="896"/>
      <c r="D41" s="896"/>
      <c r="E41" s="896"/>
      <c r="F41" s="662">
        <f>SUM(F6:F40)</f>
        <v>0</v>
      </c>
    </row>
    <row r="42" spans="1:6">
      <c r="A42" s="618"/>
      <c r="B42" s="637"/>
      <c r="C42" s="664"/>
      <c r="D42" s="665"/>
      <c r="E42" s="666"/>
      <c r="F42" s="666"/>
    </row>
    <row r="43" spans="1:6">
      <c r="A43" s="618"/>
      <c r="B43" s="637"/>
      <c r="C43" s="664"/>
      <c r="D43" s="665"/>
      <c r="E43" s="666"/>
      <c r="F43" s="666"/>
    </row>
    <row r="61" ht="31.5" customHeight="1"/>
    <row r="141" spans="1:8" s="671" customFormat="1">
      <c r="A141" s="667"/>
      <c r="B141" s="668"/>
      <c r="C141" s="669"/>
      <c r="D141" s="670">
        <v>4.5</v>
      </c>
      <c r="G141" s="663"/>
      <c r="H141" s="663"/>
    </row>
    <row r="144" spans="1:8" s="671" customFormat="1">
      <c r="A144" s="667"/>
      <c r="B144" s="668"/>
      <c r="C144" s="669"/>
      <c r="D144" s="670">
        <v>6</v>
      </c>
      <c r="G144" s="663"/>
      <c r="H144" s="663"/>
    </row>
    <row r="172" spans="1:8" s="671" customFormat="1">
      <c r="A172" s="667"/>
      <c r="B172" s="668"/>
      <c r="C172" s="669"/>
      <c r="D172" s="670">
        <v>3</v>
      </c>
      <c r="G172" s="663"/>
      <c r="H172" s="663"/>
    </row>
    <row r="182" spans="1:8" s="671" customFormat="1">
      <c r="A182" s="667"/>
      <c r="B182" s="668"/>
      <c r="C182" s="669"/>
      <c r="D182" s="670">
        <v>24</v>
      </c>
      <c r="G182" s="663"/>
      <c r="H182" s="663"/>
    </row>
  </sheetData>
  <mergeCells count="3">
    <mergeCell ref="D1:F1"/>
    <mergeCell ref="B4:F4"/>
    <mergeCell ref="B41:E41"/>
  </mergeCells>
  <pageMargins left="0.70866141732283472" right="0.70866141732283472" top="0.55118110236220474" bottom="0.55118110236220474" header="0.31496062992125984" footer="0.31496062992125984"/>
  <pageSetup paperSize="9" firstPageNumber="5" orientation="portrait" r:id="rId1"/>
  <rowBreaks count="1" manualBreakCount="1">
    <brk id="30"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182"/>
  <sheetViews>
    <sheetView showZeros="0" view="pageBreakPreview" zoomScale="91" zoomScaleSheetLayoutView="91" zoomScalePageLayoutView="96" workbookViewId="0">
      <selection activeCell="B6" sqref="B6"/>
    </sheetView>
  </sheetViews>
  <sheetFormatPr defaultRowHeight="12.75"/>
  <cols>
    <col min="1" max="1" width="6.42578125" style="667" customWidth="1"/>
    <col min="2" max="2" width="44.28515625" style="668" customWidth="1"/>
    <col min="3" max="3" width="8.28515625" style="669" customWidth="1"/>
    <col min="4" max="4" width="7.5703125" style="670" customWidth="1"/>
    <col min="5" max="5" width="11.42578125" style="671" customWidth="1"/>
    <col min="6" max="6" width="14.42578125" style="671" customWidth="1"/>
    <col min="7" max="256" width="9.140625" style="663"/>
    <col min="257" max="257" width="6.42578125" style="663" customWidth="1"/>
    <col min="258" max="258" width="44.28515625" style="663" customWidth="1"/>
    <col min="259" max="259" width="8.28515625" style="663" customWidth="1"/>
    <col min="260" max="260" width="7.5703125" style="663" customWidth="1"/>
    <col min="261" max="261" width="11.42578125" style="663" customWidth="1"/>
    <col min="262" max="262" width="14.42578125" style="663" customWidth="1"/>
    <col min="263" max="512" width="9.140625" style="663"/>
    <col min="513" max="513" width="6.42578125" style="663" customWidth="1"/>
    <col min="514" max="514" width="44.28515625" style="663" customWidth="1"/>
    <col min="515" max="515" width="8.28515625" style="663" customWidth="1"/>
    <col min="516" max="516" width="7.5703125" style="663" customWidth="1"/>
    <col min="517" max="517" width="11.42578125" style="663" customWidth="1"/>
    <col min="518" max="518" width="14.42578125" style="663" customWidth="1"/>
    <col min="519" max="768" width="9.140625" style="663"/>
    <col min="769" max="769" width="6.42578125" style="663" customWidth="1"/>
    <col min="770" max="770" width="44.28515625" style="663" customWidth="1"/>
    <col min="771" max="771" width="8.28515625" style="663" customWidth="1"/>
    <col min="772" max="772" width="7.5703125" style="663" customWidth="1"/>
    <col min="773" max="773" width="11.42578125" style="663" customWidth="1"/>
    <col min="774" max="774" width="14.42578125" style="663" customWidth="1"/>
    <col min="775" max="1024" width="9.140625" style="663"/>
    <col min="1025" max="1025" width="6.42578125" style="663" customWidth="1"/>
    <col min="1026" max="1026" width="44.28515625" style="663" customWidth="1"/>
    <col min="1027" max="1027" width="8.28515625" style="663" customWidth="1"/>
    <col min="1028" max="1028" width="7.5703125" style="663" customWidth="1"/>
    <col min="1029" max="1029" width="11.42578125" style="663" customWidth="1"/>
    <col min="1030" max="1030" width="14.42578125" style="663" customWidth="1"/>
    <col min="1031" max="1280" width="9.140625" style="663"/>
    <col min="1281" max="1281" width="6.42578125" style="663" customWidth="1"/>
    <col min="1282" max="1282" width="44.28515625" style="663" customWidth="1"/>
    <col min="1283" max="1283" width="8.28515625" style="663" customWidth="1"/>
    <col min="1284" max="1284" width="7.5703125" style="663" customWidth="1"/>
    <col min="1285" max="1285" width="11.42578125" style="663" customWidth="1"/>
    <col min="1286" max="1286" width="14.42578125" style="663" customWidth="1"/>
    <col min="1287" max="1536" width="9.140625" style="663"/>
    <col min="1537" max="1537" width="6.42578125" style="663" customWidth="1"/>
    <col min="1538" max="1538" width="44.28515625" style="663" customWidth="1"/>
    <col min="1539" max="1539" width="8.28515625" style="663" customWidth="1"/>
    <col min="1540" max="1540" width="7.5703125" style="663" customWidth="1"/>
    <col min="1541" max="1541" width="11.42578125" style="663" customWidth="1"/>
    <col min="1542" max="1542" width="14.42578125" style="663" customWidth="1"/>
    <col min="1543" max="1792" width="9.140625" style="663"/>
    <col min="1793" max="1793" width="6.42578125" style="663" customWidth="1"/>
    <col min="1794" max="1794" width="44.28515625" style="663" customWidth="1"/>
    <col min="1795" max="1795" width="8.28515625" style="663" customWidth="1"/>
    <col min="1796" max="1796" width="7.5703125" style="663" customWidth="1"/>
    <col min="1797" max="1797" width="11.42578125" style="663" customWidth="1"/>
    <col min="1798" max="1798" width="14.42578125" style="663" customWidth="1"/>
    <col min="1799" max="2048" width="9.140625" style="663"/>
    <col min="2049" max="2049" width="6.42578125" style="663" customWidth="1"/>
    <col min="2050" max="2050" width="44.28515625" style="663" customWidth="1"/>
    <col min="2051" max="2051" width="8.28515625" style="663" customWidth="1"/>
    <col min="2052" max="2052" width="7.5703125" style="663" customWidth="1"/>
    <col min="2053" max="2053" width="11.42578125" style="663" customWidth="1"/>
    <col min="2054" max="2054" width="14.42578125" style="663" customWidth="1"/>
    <col min="2055" max="2304" width="9.140625" style="663"/>
    <col min="2305" max="2305" width="6.42578125" style="663" customWidth="1"/>
    <col min="2306" max="2306" width="44.28515625" style="663" customWidth="1"/>
    <col min="2307" max="2307" width="8.28515625" style="663" customWidth="1"/>
    <col min="2308" max="2308" width="7.5703125" style="663" customWidth="1"/>
    <col min="2309" max="2309" width="11.42578125" style="663" customWidth="1"/>
    <col min="2310" max="2310" width="14.42578125" style="663" customWidth="1"/>
    <col min="2311" max="2560" width="9.140625" style="663"/>
    <col min="2561" max="2561" width="6.42578125" style="663" customWidth="1"/>
    <col min="2562" max="2562" width="44.28515625" style="663" customWidth="1"/>
    <col min="2563" max="2563" width="8.28515625" style="663" customWidth="1"/>
    <col min="2564" max="2564" width="7.5703125" style="663" customWidth="1"/>
    <col min="2565" max="2565" width="11.42578125" style="663" customWidth="1"/>
    <col min="2566" max="2566" width="14.42578125" style="663" customWidth="1"/>
    <col min="2567" max="2816" width="9.140625" style="663"/>
    <col min="2817" max="2817" width="6.42578125" style="663" customWidth="1"/>
    <col min="2818" max="2818" width="44.28515625" style="663" customWidth="1"/>
    <col min="2819" max="2819" width="8.28515625" style="663" customWidth="1"/>
    <col min="2820" max="2820" width="7.5703125" style="663" customWidth="1"/>
    <col min="2821" max="2821" width="11.42578125" style="663" customWidth="1"/>
    <col min="2822" max="2822" width="14.42578125" style="663" customWidth="1"/>
    <col min="2823" max="3072" width="9.140625" style="663"/>
    <col min="3073" max="3073" width="6.42578125" style="663" customWidth="1"/>
    <col min="3074" max="3074" width="44.28515625" style="663" customWidth="1"/>
    <col min="3075" max="3075" width="8.28515625" style="663" customWidth="1"/>
    <col min="3076" max="3076" width="7.5703125" style="663" customWidth="1"/>
    <col min="3077" max="3077" width="11.42578125" style="663" customWidth="1"/>
    <col min="3078" max="3078" width="14.42578125" style="663" customWidth="1"/>
    <col min="3079" max="3328" width="9.140625" style="663"/>
    <col min="3329" max="3329" width="6.42578125" style="663" customWidth="1"/>
    <col min="3330" max="3330" width="44.28515625" style="663" customWidth="1"/>
    <col min="3331" max="3331" width="8.28515625" style="663" customWidth="1"/>
    <col min="3332" max="3332" width="7.5703125" style="663" customWidth="1"/>
    <col min="3333" max="3333" width="11.42578125" style="663" customWidth="1"/>
    <col min="3334" max="3334" width="14.42578125" style="663" customWidth="1"/>
    <col min="3335" max="3584" width="9.140625" style="663"/>
    <col min="3585" max="3585" width="6.42578125" style="663" customWidth="1"/>
    <col min="3586" max="3586" width="44.28515625" style="663" customWidth="1"/>
    <col min="3587" max="3587" width="8.28515625" style="663" customWidth="1"/>
    <col min="3588" max="3588" width="7.5703125" style="663" customWidth="1"/>
    <col min="3589" max="3589" width="11.42578125" style="663" customWidth="1"/>
    <col min="3590" max="3590" width="14.42578125" style="663" customWidth="1"/>
    <col min="3591" max="3840" width="9.140625" style="663"/>
    <col min="3841" max="3841" width="6.42578125" style="663" customWidth="1"/>
    <col min="3842" max="3842" width="44.28515625" style="663" customWidth="1"/>
    <col min="3843" max="3843" width="8.28515625" style="663" customWidth="1"/>
    <col min="3844" max="3844" width="7.5703125" style="663" customWidth="1"/>
    <col min="3845" max="3845" width="11.42578125" style="663" customWidth="1"/>
    <col min="3846" max="3846" width="14.42578125" style="663" customWidth="1"/>
    <col min="3847" max="4096" width="9.140625" style="663"/>
    <col min="4097" max="4097" width="6.42578125" style="663" customWidth="1"/>
    <col min="4098" max="4098" width="44.28515625" style="663" customWidth="1"/>
    <col min="4099" max="4099" width="8.28515625" style="663" customWidth="1"/>
    <col min="4100" max="4100" width="7.5703125" style="663" customWidth="1"/>
    <col min="4101" max="4101" width="11.42578125" style="663" customWidth="1"/>
    <col min="4102" max="4102" width="14.42578125" style="663" customWidth="1"/>
    <col min="4103" max="4352" width="9.140625" style="663"/>
    <col min="4353" max="4353" width="6.42578125" style="663" customWidth="1"/>
    <col min="4354" max="4354" width="44.28515625" style="663" customWidth="1"/>
    <col min="4355" max="4355" width="8.28515625" style="663" customWidth="1"/>
    <col min="4356" max="4356" width="7.5703125" style="663" customWidth="1"/>
    <col min="4357" max="4357" width="11.42578125" style="663" customWidth="1"/>
    <col min="4358" max="4358" width="14.42578125" style="663" customWidth="1"/>
    <col min="4359" max="4608" width="9.140625" style="663"/>
    <col min="4609" max="4609" width="6.42578125" style="663" customWidth="1"/>
    <col min="4610" max="4610" width="44.28515625" style="663" customWidth="1"/>
    <col min="4611" max="4611" width="8.28515625" style="663" customWidth="1"/>
    <col min="4612" max="4612" width="7.5703125" style="663" customWidth="1"/>
    <col min="4613" max="4613" width="11.42578125" style="663" customWidth="1"/>
    <col min="4614" max="4614" width="14.42578125" style="663" customWidth="1"/>
    <col min="4615" max="4864" width="9.140625" style="663"/>
    <col min="4865" max="4865" width="6.42578125" style="663" customWidth="1"/>
    <col min="4866" max="4866" width="44.28515625" style="663" customWidth="1"/>
    <col min="4867" max="4867" width="8.28515625" style="663" customWidth="1"/>
    <col min="4868" max="4868" width="7.5703125" style="663" customWidth="1"/>
    <col min="4869" max="4869" width="11.42578125" style="663" customWidth="1"/>
    <col min="4870" max="4870" width="14.42578125" style="663" customWidth="1"/>
    <col min="4871" max="5120" width="9.140625" style="663"/>
    <col min="5121" max="5121" width="6.42578125" style="663" customWidth="1"/>
    <col min="5122" max="5122" width="44.28515625" style="663" customWidth="1"/>
    <col min="5123" max="5123" width="8.28515625" style="663" customWidth="1"/>
    <col min="5124" max="5124" width="7.5703125" style="663" customWidth="1"/>
    <col min="5125" max="5125" width="11.42578125" style="663" customWidth="1"/>
    <col min="5126" max="5126" width="14.42578125" style="663" customWidth="1"/>
    <col min="5127" max="5376" width="9.140625" style="663"/>
    <col min="5377" max="5377" width="6.42578125" style="663" customWidth="1"/>
    <col min="5378" max="5378" width="44.28515625" style="663" customWidth="1"/>
    <col min="5379" max="5379" width="8.28515625" style="663" customWidth="1"/>
    <col min="5380" max="5380" width="7.5703125" style="663" customWidth="1"/>
    <col min="5381" max="5381" width="11.42578125" style="663" customWidth="1"/>
    <col min="5382" max="5382" width="14.42578125" style="663" customWidth="1"/>
    <col min="5383" max="5632" width="9.140625" style="663"/>
    <col min="5633" max="5633" width="6.42578125" style="663" customWidth="1"/>
    <col min="5634" max="5634" width="44.28515625" style="663" customWidth="1"/>
    <col min="5635" max="5635" width="8.28515625" style="663" customWidth="1"/>
    <col min="5636" max="5636" width="7.5703125" style="663" customWidth="1"/>
    <col min="5637" max="5637" width="11.42578125" style="663" customWidth="1"/>
    <col min="5638" max="5638" width="14.42578125" style="663" customWidth="1"/>
    <col min="5639" max="5888" width="9.140625" style="663"/>
    <col min="5889" max="5889" width="6.42578125" style="663" customWidth="1"/>
    <col min="5890" max="5890" width="44.28515625" style="663" customWidth="1"/>
    <col min="5891" max="5891" width="8.28515625" style="663" customWidth="1"/>
    <col min="5892" max="5892" width="7.5703125" style="663" customWidth="1"/>
    <col min="5893" max="5893" width="11.42578125" style="663" customWidth="1"/>
    <col min="5894" max="5894" width="14.42578125" style="663" customWidth="1"/>
    <col min="5895" max="6144" width="9.140625" style="663"/>
    <col min="6145" max="6145" width="6.42578125" style="663" customWidth="1"/>
    <col min="6146" max="6146" width="44.28515625" style="663" customWidth="1"/>
    <col min="6147" max="6147" width="8.28515625" style="663" customWidth="1"/>
    <col min="6148" max="6148" width="7.5703125" style="663" customWidth="1"/>
    <col min="6149" max="6149" width="11.42578125" style="663" customWidth="1"/>
    <col min="6150" max="6150" width="14.42578125" style="663" customWidth="1"/>
    <col min="6151" max="6400" width="9.140625" style="663"/>
    <col min="6401" max="6401" width="6.42578125" style="663" customWidth="1"/>
    <col min="6402" max="6402" width="44.28515625" style="663" customWidth="1"/>
    <col min="6403" max="6403" width="8.28515625" style="663" customWidth="1"/>
    <col min="6404" max="6404" width="7.5703125" style="663" customWidth="1"/>
    <col min="6405" max="6405" width="11.42578125" style="663" customWidth="1"/>
    <col min="6406" max="6406" width="14.42578125" style="663" customWidth="1"/>
    <col min="6407" max="6656" width="9.140625" style="663"/>
    <col min="6657" max="6657" width="6.42578125" style="663" customWidth="1"/>
    <col min="6658" max="6658" width="44.28515625" style="663" customWidth="1"/>
    <col min="6659" max="6659" width="8.28515625" style="663" customWidth="1"/>
    <col min="6660" max="6660" width="7.5703125" style="663" customWidth="1"/>
    <col min="6661" max="6661" width="11.42578125" style="663" customWidth="1"/>
    <col min="6662" max="6662" width="14.42578125" style="663" customWidth="1"/>
    <col min="6663" max="6912" width="9.140625" style="663"/>
    <col min="6913" max="6913" width="6.42578125" style="663" customWidth="1"/>
    <col min="6914" max="6914" width="44.28515625" style="663" customWidth="1"/>
    <col min="6915" max="6915" width="8.28515625" style="663" customWidth="1"/>
    <col min="6916" max="6916" width="7.5703125" style="663" customWidth="1"/>
    <col min="6917" max="6917" width="11.42578125" style="663" customWidth="1"/>
    <col min="6918" max="6918" width="14.42578125" style="663" customWidth="1"/>
    <col min="6919" max="7168" width="9.140625" style="663"/>
    <col min="7169" max="7169" width="6.42578125" style="663" customWidth="1"/>
    <col min="7170" max="7170" width="44.28515625" style="663" customWidth="1"/>
    <col min="7171" max="7171" width="8.28515625" style="663" customWidth="1"/>
    <col min="7172" max="7172" width="7.5703125" style="663" customWidth="1"/>
    <col min="7173" max="7173" width="11.42578125" style="663" customWidth="1"/>
    <col min="7174" max="7174" width="14.42578125" style="663" customWidth="1"/>
    <col min="7175" max="7424" width="9.140625" style="663"/>
    <col min="7425" max="7425" width="6.42578125" style="663" customWidth="1"/>
    <col min="7426" max="7426" width="44.28515625" style="663" customWidth="1"/>
    <col min="7427" max="7427" width="8.28515625" style="663" customWidth="1"/>
    <col min="7428" max="7428" width="7.5703125" style="663" customWidth="1"/>
    <col min="7429" max="7429" width="11.42578125" style="663" customWidth="1"/>
    <col min="7430" max="7430" width="14.42578125" style="663" customWidth="1"/>
    <col min="7431" max="7680" width="9.140625" style="663"/>
    <col min="7681" max="7681" width="6.42578125" style="663" customWidth="1"/>
    <col min="7682" max="7682" width="44.28515625" style="663" customWidth="1"/>
    <col min="7683" max="7683" width="8.28515625" style="663" customWidth="1"/>
    <col min="7684" max="7684" width="7.5703125" style="663" customWidth="1"/>
    <col min="7685" max="7685" width="11.42578125" style="663" customWidth="1"/>
    <col min="7686" max="7686" width="14.42578125" style="663" customWidth="1"/>
    <col min="7687" max="7936" width="9.140625" style="663"/>
    <col min="7937" max="7937" width="6.42578125" style="663" customWidth="1"/>
    <col min="7938" max="7938" width="44.28515625" style="663" customWidth="1"/>
    <col min="7939" max="7939" width="8.28515625" style="663" customWidth="1"/>
    <col min="7940" max="7940" width="7.5703125" style="663" customWidth="1"/>
    <col min="7941" max="7941" width="11.42578125" style="663" customWidth="1"/>
    <col min="7942" max="7942" width="14.42578125" style="663" customWidth="1"/>
    <col min="7943" max="8192" width="9.140625" style="663"/>
    <col min="8193" max="8193" width="6.42578125" style="663" customWidth="1"/>
    <col min="8194" max="8194" width="44.28515625" style="663" customWidth="1"/>
    <col min="8195" max="8195" width="8.28515625" style="663" customWidth="1"/>
    <col min="8196" max="8196" width="7.5703125" style="663" customWidth="1"/>
    <col min="8197" max="8197" width="11.42578125" style="663" customWidth="1"/>
    <col min="8198" max="8198" width="14.42578125" style="663" customWidth="1"/>
    <col min="8199" max="8448" width="9.140625" style="663"/>
    <col min="8449" max="8449" width="6.42578125" style="663" customWidth="1"/>
    <col min="8450" max="8450" width="44.28515625" style="663" customWidth="1"/>
    <col min="8451" max="8451" width="8.28515625" style="663" customWidth="1"/>
    <col min="8452" max="8452" width="7.5703125" style="663" customWidth="1"/>
    <col min="8453" max="8453" width="11.42578125" style="663" customWidth="1"/>
    <col min="8454" max="8454" width="14.42578125" style="663" customWidth="1"/>
    <col min="8455" max="8704" width="9.140625" style="663"/>
    <col min="8705" max="8705" width="6.42578125" style="663" customWidth="1"/>
    <col min="8706" max="8706" width="44.28515625" style="663" customWidth="1"/>
    <col min="8707" max="8707" width="8.28515625" style="663" customWidth="1"/>
    <col min="8708" max="8708" width="7.5703125" style="663" customWidth="1"/>
    <col min="8709" max="8709" width="11.42578125" style="663" customWidth="1"/>
    <col min="8710" max="8710" width="14.42578125" style="663" customWidth="1"/>
    <col min="8711" max="8960" width="9.140625" style="663"/>
    <col min="8961" max="8961" width="6.42578125" style="663" customWidth="1"/>
    <col min="8962" max="8962" width="44.28515625" style="663" customWidth="1"/>
    <col min="8963" max="8963" width="8.28515625" style="663" customWidth="1"/>
    <col min="8964" max="8964" width="7.5703125" style="663" customWidth="1"/>
    <col min="8965" max="8965" width="11.42578125" style="663" customWidth="1"/>
    <col min="8966" max="8966" width="14.42578125" style="663" customWidth="1"/>
    <col min="8967" max="9216" width="9.140625" style="663"/>
    <col min="9217" max="9217" width="6.42578125" style="663" customWidth="1"/>
    <col min="9218" max="9218" width="44.28515625" style="663" customWidth="1"/>
    <col min="9219" max="9219" width="8.28515625" style="663" customWidth="1"/>
    <col min="9220" max="9220" width="7.5703125" style="663" customWidth="1"/>
    <col min="9221" max="9221" width="11.42578125" style="663" customWidth="1"/>
    <col min="9222" max="9222" width="14.42578125" style="663" customWidth="1"/>
    <col min="9223" max="9472" width="9.140625" style="663"/>
    <col min="9473" max="9473" width="6.42578125" style="663" customWidth="1"/>
    <col min="9474" max="9474" width="44.28515625" style="663" customWidth="1"/>
    <col min="9475" max="9475" width="8.28515625" style="663" customWidth="1"/>
    <col min="9476" max="9476" width="7.5703125" style="663" customWidth="1"/>
    <col min="9477" max="9477" width="11.42578125" style="663" customWidth="1"/>
    <col min="9478" max="9478" width="14.42578125" style="663" customWidth="1"/>
    <col min="9479" max="9728" width="9.140625" style="663"/>
    <col min="9729" max="9729" width="6.42578125" style="663" customWidth="1"/>
    <col min="9730" max="9730" width="44.28515625" style="663" customWidth="1"/>
    <col min="9731" max="9731" width="8.28515625" style="663" customWidth="1"/>
    <col min="9732" max="9732" width="7.5703125" style="663" customWidth="1"/>
    <col min="9733" max="9733" width="11.42578125" style="663" customWidth="1"/>
    <col min="9734" max="9734" width="14.42578125" style="663" customWidth="1"/>
    <col min="9735" max="9984" width="9.140625" style="663"/>
    <col min="9985" max="9985" width="6.42578125" style="663" customWidth="1"/>
    <col min="9986" max="9986" width="44.28515625" style="663" customWidth="1"/>
    <col min="9987" max="9987" width="8.28515625" style="663" customWidth="1"/>
    <col min="9988" max="9988" width="7.5703125" style="663" customWidth="1"/>
    <col min="9989" max="9989" width="11.42578125" style="663" customWidth="1"/>
    <col min="9990" max="9990" width="14.42578125" style="663" customWidth="1"/>
    <col min="9991" max="10240" width="9.140625" style="663"/>
    <col min="10241" max="10241" width="6.42578125" style="663" customWidth="1"/>
    <col min="10242" max="10242" width="44.28515625" style="663" customWidth="1"/>
    <col min="10243" max="10243" width="8.28515625" style="663" customWidth="1"/>
    <col min="10244" max="10244" width="7.5703125" style="663" customWidth="1"/>
    <col min="10245" max="10245" width="11.42578125" style="663" customWidth="1"/>
    <col min="10246" max="10246" width="14.42578125" style="663" customWidth="1"/>
    <col min="10247" max="10496" width="9.140625" style="663"/>
    <col min="10497" max="10497" width="6.42578125" style="663" customWidth="1"/>
    <col min="10498" max="10498" width="44.28515625" style="663" customWidth="1"/>
    <col min="10499" max="10499" width="8.28515625" style="663" customWidth="1"/>
    <col min="10500" max="10500" width="7.5703125" style="663" customWidth="1"/>
    <col min="10501" max="10501" width="11.42578125" style="663" customWidth="1"/>
    <col min="10502" max="10502" width="14.42578125" style="663" customWidth="1"/>
    <col min="10503" max="10752" width="9.140625" style="663"/>
    <col min="10753" max="10753" width="6.42578125" style="663" customWidth="1"/>
    <col min="10754" max="10754" width="44.28515625" style="663" customWidth="1"/>
    <col min="10755" max="10755" width="8.28515625" style="663" customWidth="1"/>
    <col min="10756" max="10756" width="7.5703125" style="663" customWidth="1"/>
    <col min="10757" max="10757" width="11.42578125" style="663" customWidth="1"/>
    <col min="10758" max="10758" width="14.42578125" style="663" customWidth="1"/>
    <col min="10759" max="11008" width="9.140625" style="663"/>
    <col min="11009" max="11009" width="6.42578125" style="663" customWidth="1"/>
    <col min="11010" max="11010" width="44.28515625" style="663" customWidth="1"/>
    <col min="11011" max="11011" width="8.28515625" style="663" customWidth="1"/>
    <col min="11012" max="11012" width="7.5703125" style="663" customWidth="1"/>
    <col min="11013" max="11013" width="11.42578125" style="663" customWidth="1"/>
    <col min="11014" max="11014" width="14.42578125" style="663" customWidth="1"/>
    <col min="11015" max="11264" width="9.140625" style="663"/>
    <col min="11265" max="11265" width="6.42578125" style="663" customWidth="1"/>
    <col min="11266" max="11266" width="44.28515625" style="663" customWidth="1"/>
    <col min="11267" max="11267" width="8.28515625" style="663" customWidth="1"/>
    <col min="11268" max="11268" width="7.5703125" style="663" customWidth="1"/>
    <col min="11269" max="11269" width="11.42578125" style="663" customWidth="1"/>
    <col min="11270" max="11270" width="14.42578125" style="663" customWidth="1"/>
    <col min="11271" max="11520" width="9.140625" style="663"/>
    <col min="11521" max="11521" width="6.42578125" style="663" customWidth="1"/>
    <col min="11522" max="11522" width="44.28515625" style="663" customWidth="1"/>
    <col min="11523" max="11523" width="8.28515625" style="663" customWidth="1"/>
    <col min="11524" max="11524" width="7.5703125" style="663" customWidth="1"/>
    <col min="11525" max="11525" width="11.42578125" style="663" customWidth="1"/>
    <col min="11526" max="11526" width="14.42578125" style="663" customWidth="1"/>
    <col min="11527" max="11776" width="9.140625" style="663"/>
    <col min="11777" max="11777" width="6.42578125" style="663" customWidth="1"/>
    <col min="11778" max="11778" width="44.28515625" style="663" customWidth="1"/>
    <col min="11779" max="11779" width="8.28515625" style="663" customWidth="1"/>
    <col min="11780" max="11780" width="7.5703125" style="663" customWidth="1"/>
    <col min="11781" max="11781" width="11.42578125" style="663" customWidth="1"/>
    <col min="11782" max="11782" width="14.42578125" style="663" customWidth="1"/>
    <col min="11783" max="12032" width="9.140625" style="663"/>
    <col min="12033" max="12033" width="6.42578125" style="663" customWidth="1"/>
    <col min="12034" max="12034" width="44.28515625" style="663" customWidth="1"/>
    <col min="12035" max="12035" width="8.28515625" style="663" customWidth="1"/>
    <col min="12036" max="12036" width="7.5703125" style="663" customWidth="1"/>
    <col min="12037" max="12037" width="11.42578125" style="663" customWidth="1"/>
    <col min="12038" max="12038" width="14.42578125" style="663" customWidth="1"/>
    <col min="12039" max="12288" width="9.140625" style="663"/>
    <col min="12289" max="12289" width="6.42578125" style="663" customWidth="1"/>
    <col min="12290" max="12290" width="44.28515625" style="663" customWidth="1"/>
    <col min="12291" max="12291" width="8.28515625" style="663" customWidth="1"/>
    <col min="12292" max="12292" width="7.5703125" style="663" customWidth="1"/>
    <col min="12293" max="12293" width="11.42578125" style="663" customWidth="1"/>
    <col min="12294" max="12294" width="14.42578125" style="663" customWidth="1"/>
    <col min="12295" max="12544" width="9.140625" style="663"/>
    <col min="12545" max="12545" width="6.42578125" style="663" customWidth="1"/>
    <col min="12546" max="12546" width="44.28515625" style="663" customWidth="1"/>
    <col min="12547" max="12547" width="8.28515625" style="663" customWidth="1"/>
    <col min="12548" max="12548" width="7.5703125" style="663" customWidth="1"/>
    <col min="12549" max="12549" width="11.42578125" style="663" customWidth="1"/>
    <col min="12550" max="12550" width="14.42578125" style="663" customWidth="1"/>
    <col min="12551" max="12800" width="9.140625" style="663"/>
    <col min="12801" max="12801" width="6.42578125" style="663" customWidth="1"/>
    <col min="12802" max="12802" width="44.28515625" style="663" customWidth="1"/>
    <col min="12803" max="12803" width="8.28515625" style="663" customWidth="1"/>
    <col min="12804" max="12804" width="7.5703125" style="663" customWidth="1"/>
    <col min="12805" max="12805" width="11.42578125" style="663" customWidth="1"/>
    <col min="12806" max="12806" width="14.42578125" style="663" customWidth="1"/>
    <col min="12807" max="13056" width="9.140625" style="663"/>
    <col min="13057" max="13057" width="6.42578125" style="663" customWidth="1"/>
    <col min="13058" max="13058" width="44.28515625" style="663" customWidth="1"/>
    <col min="13059" max="13059" width="8.28515625" style="663" customWidth="1"/>
    <col min="13060" max="13060" width="7.5703125" style="663" customWidth="1"/>
    <col min="13061" max="13061" width="11.42578125" style="663" customWidth="1"/>
    <col min="13062" max="13062" width="14.42578125" style="663" customWidth="1"/>
    <col min="13063" max="13312" width="9.140625" style="663"/>
    <col min="13313" max="13313" width="6.42578125" style="663" customWidth="1"/>
    <col min="13314" max="13314" width="44.28515625" style="663" customWidth="1"/>
    <col min="13315" max="13315" width="8.28515625" style="663" customWidth="1"/>
    <col min="13316" max="13316" width="7.5703125" style="663" customWidth="1"/>
    <col min="13317" max="13317" width="11.42578125" style="663" customWidth="1"/>
    <col min="13318" max="13318" width="14.42578125" style="663" customWidth="1"/>
    <col min="13319" max="13568" width="9.140625" style="663"/>
    <col min="13569" max="13569" width="6.42578125" style="663" customWidth="1"/>
    <col min="13570" max="13570" width="44.28515625" style="663" customWidth="1"/>
    <col min="13571" max="13571" width="8.28515625" style="663" customWidth="1"/>
    <col min="13572" max="13572" width="7.5703125" style="663" customWidth="1"/>
    <col min="13573" max="13573" width="11.42578125" style="663" customWidth="1"/>
    <col min="13574" max="13574" width="14.42578125" style="663" customWidth="1"/>
    <col min="13575" max="13824" width="9.140625" style="663"/>
    <col min="13825" max="13825" width="6.42578125" style="663" customWidth="1"/>
    <col min="13826" max="13826" width="44.28515625" style="663" customWidth="1"/>
    <col min="13827" max="13827" width="8.28515625" style="663" customWidth="1"/>
    <col min="13828" max="13828" width="7.5703125" style="663" customWidth="1"/>
    <col min="13829" max="13829" width="11.42578125" style="663" customWidth="1"/>
    <col min="13830" max="13830" width="14.42578125" style="663" customWidth="1"/>
    <col min="13831" max="14080" width="9.140625" style="663"/>
    <col min="14081" max="14081" width="6.42578125" style="663" customWidth="1"/>
    <col min="14082" max="14082" width="44.28515625" style="663" customWidth="1"/>
    <col min="14083" max="14083" width="8.28515625" style="663" customWidth="1"/>
    <col min="14084" max="14084" width="7.5703125" style="663" customWidth="1"/>
    <col min="14085" max="14085" width="11.42578125" style="663" customWidth="1"/>
    <col min="14086" max="14086" width="14.42578125" style="663" customWidth="1"/>
    <col min="14087" max="14336" width="9.140625" style="663"/>
    <col min="14337" max="14337" width="6.42578125" style="663" customWidth="1"/>
    <col min="14338" max="14338" width="44.28515625" style="663" customWidth="1"/>
    <col min="14339" max="14339" width="8.28515625" style="663" customWidth="1"/>
    <col min="14340" max="14340" width="7.5703125" style="663" customWidth="1"/>
    <col min="14341" max="14341" width="11.42578125" style="663" customWidth="1"/>
    <col min="14342" max="14342" width="14.42578125" style="663" customWidth="1"/>
    <col min="14343" max="14592" width="9.140625" style="663"/>
    <col min="14593" max="14593" width="6.42578125" style="663" customWidth="1"/>
    <col min="14594" max="14594" width="44.28515625" style="663" customWidth="1"/>
    <col min="14595" max="14595" width="8.28515625" style="663" customWidth="1"/>
    <col min="14596" max="14596" width="7.5703125" style="663" customWidth="1"/>
    <col min="14597" max="14597" width="11.42578125" style="663" customWidth="1"/>
    <col min="14598" max="14598" width="14.42578125" style="663" customWidth="1"/>
    <col min="14599" max="14848" width="9.140625" style="663"/>
    <col min="14849" max="14849" width="6.42578125" style="663" customWidth="1"/>
    <col min="14850" max="14850" width="44.28515625" style="663" customWidth="1"/>
    <col min="14851" max="14851" width="8.28515625" style="663" customWidth="1"/>
    <col min="14852" max="14852" width="7.5703125" style="663" customWidth="1"/>
    <col min="14853" max="14853" width="11.42578125" style="663" customWidth="1"/>
    <col min="14854" max="14854" width="14.42578125" style="663" customWidth="1"/>
    <col min="14855" max="15104" width="9.140625" style="663"/>
    <col min="15105" max="15105" width="6.42578125" style="663" customWidth="1"/>
    <col min="15106" max="15106" width="44.28515625" style="663" customWidth="1"/>
    <col min="15107" max="15107" width="8.28515625" style="663" customWidth="1"/>
    <col min="15108" max="15108" width="7.5703125" style="663" customWidth="1"/>
    <col min="15109" max="15109" width="11.42578125" style="663" customWidth="1"/>
    <col min="15110" max="15110" width="14.42578125" style="663" customWidth="1"/>
    <col min="15111" max="15360" width="9.140625" style="663"/>
    <col min="15361" max="15361" width="6.42578125" style="663" customWidth="1"/>
    <col min="15362" max="15362" width="44.28515625" style="663" customWidth="1"/>
    <col min="15363" max="15363" width="8.28515625" style="663" customWidth="1"/>
    <col min="15364" max="15364" width="7.5703125" style="663" customWidth="1"/>
    <col min="15365" max="15365" width="11.42578125" style="663" customWidth="1"/>
    <col min="15366" max="15366" width="14.42578125" style="663" customWidth="1"/>
    <col min="15367" max="15616" width="9.140625" style="663"/>
    <col min="15617" max="15617" width="6.42578125" style="663" customWidth="1"/>
    <col min="15618" max="15618" width="44.28515625" style="663" customWidth="1"/>
    <col min="15619" max="15619" width="8.28515625" style="663" customWidth="1"/>
    <col min="15620" max="15620" width="7.5703125" style="663" customWidth="1"/>
    <col min="15621" max="15621" width="11.42578125" style="663" customWidth="1"/>
    <col min="15622" max="15622" width="14.42578125" style="663" customWidth="1"/>
    <col min="15623" max="15872" width="9.140625" style="663"/>
    <col min="15873" max="15873" width="6.42578125" style="663" customWidth="1"/>
    <col min="15874" max="15874" width="44.28515625" style="663" customWidth="1"/>
    <col min="15875" max="15875" width="8.28515625" style="663" customWidth="1"/>
    <col min="15876" max="15876" width="7.5703125" style="663" customWidth="1"/>
    <col min="15877" max="15877" width="11.42578125" style="663" customWidth="1"/>
    <col min="15878" max="15878" width="14.42578125" style="663" customWidth="1"/>
    <col min="15879" max="16128" width="9.140625" style="663"/>
    <col min="16129" max="16129" width="6.42578125" style="663" customWidth="1"/>
    <col min="16130" max="16130" width="44.28515625" style="663" customWidth="1"/>
    <col min="16131" max="16131" width="8.28515625" style="663" customWidth="1"/>
    <col min="16132" max="16132" width="7.5703125" style="663" customWidth="1"/>
    <col min="16133" max="16133" width="11.42578125" style="663" customWidth="1"/>
    <col min="16134" max="16134" width="14.42578125" style="663" customWidth="1"/>
    <col min="16135" max="16384" width="9.140625" style="663"/>
  </cols>
  <sheetData>
    <row r="1" spans="1:8" s="610" customFormat="1" ht="11.25" customHeight="1">
      <c r="A1" s="461"/>
      <c r="B1" s="205"/>
      <c r="C1" s="204" t="s">
        <v>66</v>
      </c>
      <c r="D1" s="887" t="s">
        <v>307</v>
      </c>
      <c r="E1" s="888"/>
      <c r="F1" s="889"/>
    </row>
    <row r="2" spans="1:8" s="611" customFormat="1" ht="29.25" customHeight="1">
      <c r="A2" s="462" t="s">
        <v>65</v>
      </c>
      <c r="B2" s="466" t="s">
        <v>64</v>
      </c>
      <c r="C2" s="463" t="s">
        <v>248</v>
      </c>
      <c r="D2" s="465" t="s">
        <v>63</v>
      </c>
      <c r="E2" s="464" t="s">
        <v>249</v>
      </c>
      <c r="F2" s="464" t="s">
        <v>62</v>
      </c>
    </row>
    <row r="3" spans="1:8" s="610" customFormat="1" ht="11.25">
      <c r="A3" s="612"/>
      <c r="B3" s="613"/>
      <c r="C3" s="614"/>
      <c r="D3" s="615"/>
      <c r="E3" s="616"/>
      <c r="F3" s="616"/>
    </row>
    <row r="4" spans="1:8" s="617" customFormat="1" ht="20.25">
      <c r="A4" s="196" t="s">
        <v>498</v>
      </c>
      <c r="B4" s="894" t="s">
        <v>500</v>
      </c>
      <c r="C4" s="895"/>
      <c r="D4" s="895"/>
      <c r="E4" s="895"/>
      <c r="F4" s="895"/>
    </row>
    <row r="5" spans="1:8" s="622" customFormat="1">
      <c r="A5" s="618"/>
      <c r="B5" s="619"/>
      <c r="C5" s="620"/>
      <c r="D5" s="621"/>
      <c r="E5" s="418"/>
      <c r="F5" s="418"/>
    </row>
    <row r="6" spans="1:8" s="628" customFormat="1" ht="136.5" customHeight="1">
      <c r="A6" s="623" t="s">
        <v>58</v>
      </c>
      <c r="B6" s="853" t="s">
        <v>522</v>
      </c>
      <c r="C6" s="625"/>
      <c r="D6" s="626"/>
      <c r="E6" s="277"/>
      <c r="F6" s="627"/>
      <c r="H6" s="629"/>
    </row>
    <row r="7" spans="1:8" s="628" customFormat="1">
      <c r="A7" s="623"/>
      <c r="B7" s="792" t="s">
        <v>502</v>
      </c>
      <c r="C7" s="625"/>
      <c r="D7" s="626"/>
      <c r="E7" s="277"/>
      <c r="F7" s="630"/>
    </row>
    <row r="8" spans="1:8" s="628" customFormat="1" ht="13.5" customHeight="1">
      <c r="A8" s="623"/>
      <c r="B8" s="792" t="s">
        <v>503</v>
      </c>
      <c r="C8" s="625"/>
      <c r="D8" s="626"/>
      <c r="E8" s="277"/>
      <c r="F8" s="627">
        <f>E8*D8</f>
        <v>0</v>
      </c>
      <c r="H8" s="629"/>
    </row>
    <row r="9" spans="1:8" s="628" customFormat="1">
      <c r="A9" s="623"/>
      <c r="B9" s="792" t="s">
        <v>504</v>
      </c>
      <c r="C9" s="625"/>
      <c r="D9" s="626"/>
      <c r="E9" s="277"/>
      <c r="F9" s="630"/>
    </row>
    <row r="10" spans="1:8" s="628" customFormat="1" ht="16.5" customHeight="1">
      <c r="A10" s="623"/>
      <c r="B10" s="792" t="s">
        <v>513</v>
      </c>
      <c r="C10" s="625"/>
      <c r="D10" s="626"/>
      <c r="E10" s="277"/>
      <c r="F10" s="627">
        <f>E10*D10</f>
        <v>0</v>
      </c>
      <c r="H10" s="629"/>
    </row>
    <row r="11" spans="1:8" s="628" customFormat="1">
      <c r="A11" s="623"/>
      <c r="B11" s="792" t="s">
        <v>505</v>
      </c>
      <c r="C11" s="625"/>
      <c r="D11" s="626"/>
      <c r="E11" s="277"/>
      <c r="F11" s="630"/>
    </row>
    <row r="12" spans="1:8" s="628" customFormat="1">
      <c r="A12" s="848"/>
      <c r="B12" s="792" t="s">
        <v>506</v>
      </c>
      <c r="C12" s="631"/>
      <c r="D12" s="632"/>
      <c r="E12" s="277"/>
      <c r="F12" s="627">
        <f>E12*D12</f>
        <v>0</v>
      </c>
    </row>
    <row r="13" spans="1:8" s="628" customFormat="1">
      <c r="A13" s="633"/>
      <c r="B13" s="792" t="s">
        <v>507</v>
      </c>
      <c r="C13" s="631" t="s">
        <v>42</v>
      </c>
      <c r="D13" s="632">
        <v>1</v>
      </c>
      <c r="E13" s="277"/>
      <c r="F13" s="627">
        <f>E13*D13</f>
        <v>0</v>
      </c>
    </row>
    <row r="14" spans="1:8" s="628" customFormat="1">
      <c r="A14" s="848"/>
      <c r="B14" s="849"/>
      <c r="C14" s="631"/>
      <c r="D14" s="632"/>
      <c r="E14" s="277"/>
      <c r="F14" s="627">
        <f>E14*D14</f>
        <v>0</v>
      </c>
    </row>
    <row r="15" spans="1:8" s="628" customFormat="1">
      <c r="A15" s="633"/>
      <c r="B15" s="792" t="s">
        <v>508</v>
      </c>
      <c r="C15" s="631"/>
      <c r="D15" s="632"/>
      <c r="E15" s="277"/>
      <c r="F15" s="627"/>
    </row>
    <row r="16" spans="1:8" s="628" customFormat="1">
      <c r="A16" s="848"/>
      <c r="B16" s="792" t="s">
        <v>509</v>
      </c>
      <c r="C16" s="631"/>
      <c r="D16" s="632"/>
      <c r="E16" s="277"/>
      <c r="F16" s="627">
        <f>E16*D16</f>
        <v>0</v>
      </c>
    </row>
    <row r="17" spans="1:6" s="628" customFormat="1">
      <c r="A17" s="633"/>
      <c r="B17" s="792" t="s">
        <v>504</v>
      </c>
      <c r="C17" s="631"/>
      <c r="D17" s="632"/>
      <c r="E17" s="277"/>
      <c r="F17" s="627"/>
    </row>
    <row r="18" spans="1:6" s="635" customFormat="1" ht="15" customHeight="1">
      <c r="A18" s="633"/>
      <c r="B18" s="792" t="s">
        <v>513</v>
      </c>
      <c r="C18" s="631"/>
      <c r="D18" s="632"/>
      <c r="E18" s="277"/>
      <c r="F18" s="850"/>
    </row>
    <row r="19" spans="1:6" s="635" customFormat="1" ht="14.25" customHeight="1">
      <c r="A19" s="633"/>
      <c r="B19" s="792" t="s">
        <v>510</v>
      </c>
      <c r="C19" s="631"/>
      <c r="D19" s="632"/>
      <c r="E19" s="277"/>
      <c r="F19" s="627">
        <f>E19*D19</f>
        <v>0</v>
      </c>
    </row>
    <row r="20" spans="1:6" s="635" customFormat="1" ht="14.25" customHeight="1">
      <c r="A20" s="633"/>
      <c r="B20" s="792" t="s">
        <v>511</v>
      </c>
      <c r="C20" s="631"/>
      <c r="D20" s="632"/>
      <c r="E20" s="277"/>
      <c r="F20" s="627">
        <f t="shared" ref="F20" si="0">E20*D20</f>
        <v>0</v>
      </c>
    </row>
    <row r="21" spans="1:6" s="635" customFormat="1" ht="14.25" customHeight="1">
      <c r="A21" s="633"/>
      <c r="B21" s="792" t="s">
        <v>512</v>
      </c>
      <c r="C21" s="631" t="s">
        <v>42</v>
      </c>
      <c r="D21" s="632">
        <v>1</v>
      </c>
      <c r="E21" s="277"/>
      <c r="F21" s="627">
        <f>E21*D21</f>
        <v>0</v>
      </c>
    </row>
    <row r="22" spans="1:6" s="635" customFormat="1" ht="14.25" customHeight="1">
      <c r="A22" s="633"/>
      <c r="B22" s="634"/>
      <c r="C22" s="631"/>
      <c r="D22" s="632"/>
      <c r="E22" s="277"/>
      <c r="F22" s="627"/>
    </row>
    <row r="23" spans="1:6" s="635" customFormat="1" ht="51.75" customHeight="1">
      <c r="A23" s="633" t="s">
        <v>57</v>
      </c>
      <c r="B23" s="793" t="s">
        <v>514</v>
      </c>
      <c r="C23" s="631"/>
      <c r="D23" s="632"/>
      <c r="E23" s="277"/>
      <c r="F23" s="850"/>
    </row>
    <row r="24" spans="1:6" s="635" customFormat="1" ht="14.25" customHeight="1">
      <c r="A24" s="633"/>
      <c r="B24" s="794" t="s">
        <v>515</v>
      </c>
      <c r="C24" s="642" t="s">
        <v>35</v>
      </c>
      <c r="D24" s="632">
        <v>5</v>
      </c>
      <c r="E24" s="277"/>
      <c r="F24" s="851">
        <f>E24*D24</f>
        <v>0</v>
      </c>
    </row>
    <row r="25" spans="1:6" s="640" customFormat="1">
      <c r="A25" s="636"/>
      <c r="B25" s="637"/>
      <c r="C25" s="638"/>
      <c r="D25" s="626"/>
      <c r="E25" s="277"/>
      <c r="F25" s="639"/>
    </row>
    <row r="26" spans="1:6" s="640" customFormat="1" ht="40.5" customHeight="1">
      <c r="A26" s="623" t="s">
        <v>55</v>
      </c>
      <c r="B26" s="795" t="s">
        <v>516</v>
      </c>
      <c r="C26" s="638"/>
      <c r="D26" s="626"/>
      <c r="E26" s="277"/>
      <c r="F26" s="639"/>
    </row>
    <row r="27" spans="1:6" s="643" customFormat="1">
      <c r="A27" s="623"/>
      <c r="B27" s="796" t="s">
        <v>517</v>
      </c>
      <c r="C27" s="642" t="s">
        <v>35</v>
      </c>
      <c r="D27" s="632">
        <v>10</v>
      </c>
      <c r="E27" s="277"/>
      <c r="F27" s="851">
        <f>E27*D27</f>
        <v>0</v>
      </c>
    </row>
    <row r="28" spans="1:6" s="643" customFormat="1">
      <c r="A28" s="623"/>
      <c r="B28" s="796" t="s">
        <v>518</v>
      </c>
      <c r="C28" s="642" t="s">
        <v>35</v>
      </c>
      <c r="D28" s="632">
        <v>10</v>
      </c>
      <c r="E28" s="277"/>
      <c r="F28" s="851">
        <f>E28*D28</f>
        <v>0</v>
      </c>
    </row>
    <row r="29" spans="1:6" s="643" customFormat="1">
      <c r="A29" s="623"/>
      <c r="B29" s="641"/>
      <c r="C29" s="642"/>
      <c r="D29" s="632"/>
      <c r="E29" s="277"/>
      <c r="F29" s="639"/>
    </row>
    <row r="30" spans="1:6" s="643" customFormat="1" ht="66" customHeight="1">
      <c r="A30" s="644" t="s">
        <v>53</v>
      </c>
      <c r="B30" s="797" t="s">
        <v>519</v>
      </c>
      <c r="C30" s="642" t="s">
        <v>7</v>
      </c>
      <c r="D30" s="646">
        <v>1</v>
      </c>
      <c r="E30" s="277"/>
      <c r="F30" s="851">
        <f>E30</f>
        <v>0</v>
      </c>
    </row>
    <row r="31" spans="1:6" s="643" customFormat="1">
      <c r="A31" s="623"/>
      <c r="B31" s="641"/>
      <c r="C31" s="642"/>
      <c r="D31" s="632"/>
      <c r="E31" s="277"/>
      <c r="F31" s="639"/>
    </row>
    <row r="32" spans="1:6" s="643" customFormat="1">
      <c r="A32" s="644"/>
      <c r="B32" s="645"/>
      <c r="C32" s="642"/>
      <c r="D32" s="646"/>
      <c r="E32" s="627"/>
      <c r="F32" s="627"/>
    </row>
    <row r="33" spans="1:6" s="628" customFormat="1" ht="14.25">
      <c r="A33" s="647"/>
      <c r="B33" s="648" t="s">
        <v>326</v>
      </c>
      <c r="C33" s="649"/>
      <c r="D33" s="650"/>
      <c r="E33" s="651"/>
      <c r="F33" s="652"/>
    </row>
    <row r="34" spans="1:6" s="640" customFormat="1" ht="42" customHeight="1">
      <c r="A34" s="623" t="s">
        <v>50</v>
      </c>
      <c r="B34" s="624" t="s">
        <v>521</v>
      </c>
      <c r="C34" s="625" t="s">
        <v>5</v>
      </c>
      <c r="D34" s="626">
        <v>1</v>
      </c>
      <c r="E34" s="277"/>
      <c r="F34" s="851">
        <f>E34*D34</f>
        <v>0</v>
      </c>
    </row>
    <row r="35" spans="1:6" s="643" customFormat="1">
      <c r="A35" s="653"/>
      <c r="B35" s="654"/>
      <c r="C35" s="642"/>
      <c r="D35" s="646"/>
      <c r="E35" s="277"/>
      <c r="F35" s="655"/>
    </row>
    <row r="36" spans="1:6" s="656" customFormat="1" ht="14.25">
      <c r="A36" s="647"/>
      <c r="B36" s="648" t="s">
        <v>327</v>
      </c>
      <c r="C36" s="649"/>
      <c r="D36" s="650"/>
      <c r="E36" s="651"/>
      <c r="F36" s="652"/>
    </row>
    <row r="37" spans="1:6" s="643" customFormat="1">
      <c r="A37" s="636"/>
      <c r="B37" s="624"/>
      <c r="C37" s="657"/>
      <c r="D37" s="658"/>
      <c r="E37" s="419"/>
      <c r="F37" s="419"/>
    </row>
    <row r="38" spans="1:6" s="179" customFormat="1">
      <c r="A38" s="183"/>
      <c r="B38" s="182"/>
      <c r="C38" s="592"/>
      <c r="D38" s="591"/>
      <c r="E38" s="277"/>
      <c r="F38" s="263"/>
    </row>
    <row r="39" spans="1:6" s="643" customFormat="1" ht="32.25" customHeight="1">
      <c r="A39" s="659" t="s">
        <v>49</v>
      </c>
      <c r="B39" s="797" t="s">
        <v>520</v>
      </c>
      <c r="C39" s="638" t="s">
        <v>42</v>
      </c>
      <c r="D39" s="658">
        <v>1</v>
      </c>
      <c r="E39" s="277"/>
      <c r="F39" s="851">
        <f>E39*D39</f>
        <v>0</v>
      </c>
    </row>
    <row r="40" spans="1:6" s="622" customFormat="1">
      <c r="A40" s="659"/>
      <c r="B40" s="660"/>
      <c r="C40" s="657"/>
      <c r="D40" s="658"/>
      <c r="E40" s="419"/>
      <c r="F40" s="419"/>
    </row>
    <row r="41" spans="1:6" ht="15.75">
      <c r="A41" s="661"/>
      <c r="B41" s="896" t="s">
        <v>499</v>
      </c>
      <c r="C41" s="896"/>
      <c r="D41" s="896"/>
      <c r="E41" s="896"/>
      <c r="F41" s="662">
        <f>SUM(F6:F40)</f>
        <v>0</v>
      </c>
    </row>
    <row r="42" spans="1:6">
      <c r="A42" s="618"/>
      <c r="B42" s="637"/>
      <c r="C42" s="664"/>
      <c r="D42" s="665"/>
      <c r="E42" s="666"/>
      <c r="F42" s="666"/>
    </row>
    <row r="43" spans="1:6">
      <c r="A43" s="618"/>
      <c r="B43" s="637"/>
      <c r="C43" s="664"/>
      <c r="D43" s="665"/>
      <c r="E43" s="666"/>
      <c r="F43" s="666"/>
    </row>
    <row r="61" spans="2:8" s="667" customFormat="1" ht="31.5" customHeight="1">
      <c r="B61" s="668"/>
      <c r="C61" s="669"/>
      <c r="D61" s="670"/>
      <c r="E61" s="671"/>
      <c r="F61" s="671"/>
      <c r="G61" s="663"/>
      <c r="H61" s="663"/>
    </row>
    <row r="141" spans="1:8" s="671" customFormat="1">
      <c r="A141" s="667"/>
      <c r="B141" s="668"/>
      <c r="C141" s="669"/>
      <c r="D141" s="670">
        <v>4.5</v>
      </c>
      <c r="G141" s="663"/>
      <c r="H141" s="663"/>
    </row>
    <row r="144" spans="1:8" s="671" customFormat="1">
      <c r="A144" s="667"/>
      <c r="B144" s="668"/>
      <c r="C144" s="669"/>
      <c r="D144" s="670">
        <v>6</v>
      </c>
      <c r="G144" s="663"/>
      <c r="H144" s="663"/>
    </row>
    <row r="172" spans="1:8" s="671" customFormat="1">
      <c r="A172" s="667"/>
      <c r="B172" s="668"/>
      <c r="C172" s="669"/>
      <c r="D172" s="670">
        <v>3</v>
      </c>
      <c r="G172" s="663"/>
      <c r="H172" s="663"/>
    </row>
    <row r="182" spans="1:8" s="671" customFormat="1">
      <c r="A182" s="667"/>
      <c r="B182" s="668"/>
      <c r="C182" s="669"/>
      <c r="D182" s="670">
        <v>24</v>
      </c>
      <c r="G182" s="663"/>
      <c r="H182" s="663"/>
    </row>
  </sheetData>
  <mergeCells count="3">
    <mergeCell ref="D1:F1"/>
    <mergeCell ref="B4:F4"/>
    <mergeCell ref="B41:E41"/>
  </mergeCells>
  <pageMargins left="0.70866141732283472" right="0.70866141732283472" top="0.55118110236220474" bottom="0.55118110236220474" header="0.31496062992125984" footer="0.31496062992125984"/>
  <pageSetup paperSize="9" firstPageNumber="5" orientation="portrait" r:id="rId1"/>
  <rowBreaks count="1" manualBreakCount="1">
    <brk id="3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77"/>
  <sheetViews>
    <sheetView showZeros="0" view="pageBreakPreview" zoomScale="85" zoomScaleSheetLayoutView="85" workbookViewId="0">
      <selection activeCell="B9" sqref="B9"/>
    </sheetView>
  </sheetViews>
  <sheetFormatPr defaultRowHeight="12.75"/>
  <cols>
    <col min="1" max="1" width="8.7109375" style="320" customWidth="1"/>
    <col min="2" max="2" width="42.140625" style="319" customWidth="1"/>
    <col min="3" max="3" width="8" style="219" customWidth="1"/>
    <col min="4" max="4" width="8.42578125" style="318" customWidth="1"/>
    <col min="5" max="5" width="7.28515625" style="217" customWidth="1"/>
    <col min="6" max="6" width="19.28515625" style="217" customWidth="1"/>
    <col min="7" max="7" width="2.7109375" style="215" customWidth="1"/>
    <col min="8" max="8" width="10.7109375" style="215" customWidth="1"/>
    <col min="9" max="10" width="9.140625" style="215"/>
    <col min="11" max="11" width="8.140625" style="215" customWidth="1"/>
    <col min="12" max="16384" width="9.140625" style="215"/>
  </cols>
  <sheetData>
    <row r="1" spans="1:8" s="274" customFormat="1" ht="12" customHeight="1">
      <c r="A1" s="203"/>
      <c r="B1" s="205"/>
      <c r="C1" s="204"/>
      <c r="D1" s="887"/>
      <c r="E1" s="888"/>
      <c r="F1" s="889"/>
      <c r="H1" s="288"/>
    </row>
    <row r="2" spans="1:8" s="274" customFormat="1" ht="12" customHeight="1">
      <c r="A2" s="203"/>
      <c r="B2" s="898"/>
      <c r="C2" s="898"/>
      <c r="D2" s="898"/>
      <c r="E2" s="898"/>
      <c r="F2" s="898"/>
      <c r="H2" s="288"/>
    </row>
    <row r="3" spans="1:8" s="208" customFormat="1" ht="13.5" thickBot="1">
      <c r="A3" s="372"/>
      <c r="B3" s="371"/>
      <c r="C3" s="370"/>
      <c r="D3" s="321"/>
      <c r="E3" s="263"/>
      <c r="F3" s="263"/>
    </row>
    <row r="4" spans="1:8" s="368" customFormat="1" ht="49.5" customHeight="1" thickBot="1">
      <c r="A4" s="369"/>
      <c r="B4" s="899" t="s">
        <v>563</v>
      </c>
      <c r="C4" s="899"/>
      <c r="D4" s="899"/>
      <c r="E4" s="899"/>
      <c r="F4" s="900"/>
    </row>
    <row r="5" spans="1:8" s="179" customFormat="1">
      <c r="A5" s="329"/>
      <c r="B5" s="328"/>
      <c r="C5" s="327"/>
      <c r="D5" s="326"/>
      <c r="E5" s="325"/>
      <c r="F5" s="325"/>
    </row>
    <row r="6" spans="1:8" s="179" customFormat="1" ht="15.75">
      <c r="A6" s="332" t="s">
        <v>157</v>
      </c>
      <c r="B6" s="367" t="s">
        <v>156</v>
      </c>
      <c r="C6" s="331"/>
      <c r="D6" s="366"/>
      <c r="E6" s="330"/>
      <c r="F6" s="330"/>
    </row>
    <row r="7" spans="1:8" s="179" customFormat="1">
      <c r="A7" s="329"/>
      <c r="B7" s="361"/>
      <c r="C7" s="327"/>
      <c r="D7" s="360"/>
      <c r="E7" s="325"/>
      <c r="F7" s="325"/>
    </row>
    <row r="8" spans="1:8" s="348" customFormat="1">
      <c r="A8" s="354" t="str">
        <f>'A. VODOVOD'!A5</f>
        <v>3.1.</v>
      </c>
      <c r="B8" s="359" t="s">
        <v>132</v>
      </c>
      <c r="C8" s="352"/>
      <c r="D8" s="351"/>
      <c r="E8" s="350"/>
      <c r="F8" s="349"/>
    </row>
    <row r="9" spans="1:8" s="208" customFormat="1">
      <c r="A9" s="365" t="str">
        <f>'A. VODOVOD'!A7</f>
        <v>3.1.1.</v>
      </c>
      <c r="B9" s="364" t="str">
        <f>'A. VODOVOD'!B7:E7</f>
        <v>INSTALACIJA MJERENE HLADNE i TOPLE VODE</v>
      </c>
      <c r="C9" s="363"/>
      <c r="D9" s="362"/>
      <c r="F9" s="402">
        <f>'A. VODOVOD'!F45</f>
        <v>0</v>
      </c>
    </row>
    <row r="10" spans="1:8" s="339" customFormat="1">
      <c r="A10" s="347"/>
      <c r="B10" s="346" t="s">
        <v>34</v>
      </c>
      <c r="C10" s="345"/>
      <c r="D10" s="344"/>
      <c r="E10" s="343"/>
      <c r="F10" s="343">
        <f>SUM(F9:F9)</f>
        <v>0</v>
      </c>
    </row>
    <row r="11" spans="1:8" s="179" customFormat="1">
      <c r="A11" s="329"/>
      <c r="B11" s="361"/>
      <c r="C11" s="327"/>
      <c r="D11" s="360"/>
      <c r="E11" s="325"/>
      <c r="F11" s="325"/>
    </row>
    <row r="12" spans="1:8" s="348" customFormat="1">
      <c r="A12" s="354" t="s">
        <v>106</v>
      </c>
      <c r="B12" s="359" t="s">
        <v>115</v>
      </c>
      <c r="C12" s="352"/>
      <c r="D12" s="351"/>
      <c r="E12" s="350"/>
      <c r="F12" s="350"/>
    </row>
    <row r="13" spans="1:8" s="208" customFormat="1">
      <c r="A13" s="358" t="str">
        <f>'B. Odvodnja'!A6:C6</f>
        <v>3.2.1.</v>
      </c>
      <c r="B13" s="357" t="str">
        <f>'B. Odvodnja'!B6:D6</f>
        <v>INSTALACIJA ODVODNJE</v>
      </c>
      <c r="C13" s="357"/>
      <c r="D13" s="357"/>
      <c r="E13" s="356"/>
      <c r="F13" s="263">
        <f>'B. Odvodnja'!F29</f>
        <v>0</v>
      </c>
    </row>
    <row r="14" spans="1:8" s="339" customFormat="1">
      <c r="A14" s="355"/>
      <c r="B14" s="346" t="s">
        <v>34</v>
      </c>
      <c r="C14" s="345"/>
      <c r="D14" s="344"/>
      <c r="E14" s="343"/>
      <c r="F14" s="343">
        <f>SUM(F13:F13)</f>
        <v>0</v>
      </c>
    </row>
    <row r="15" spans="1:8" s="339" customFormat="1">
      <c r="A15" s="329"/>
      <c r="B15" s="328"/>
      <c r="C15" s="342"/>
      <c r="D15" s="341"/>
      <c r="E15" s="340"/>
      <c r="F15" s="340"/>
    </row>
    <row r="16" spans="1:8" s="348" customFormat="1">
      <c r="A16" s="354" t="str">
        <f>'C. Sanitarna oprema'!A5</f>
        <v>3.3.</v>
      </c>
      <c r="B16" s="353" t="str">
        <f>'C. Sanitarna oprema'!B5</f>
        <v>SANITARNA OPREMA</v>
      </c>
      <c r="C16" s="352"/>
      <c r="D16" s="351"/>
      <c r="E16" s="350"/>
      <c r="F16" s="350"/>
    </row>
    <row r="17" spans="1:6" s="339" customFormat="1">
      <c r="A17" s="347"/>
      <c r="B17" s="346" t="s">
        <v>34</v>
      </c>
      <c r="C17" s="345"/>
      <c r="D17" s="344"/>
      <c r="E17" s="343"/>
      <c r="F17" s="343">
        <f>'C. Sanitarna oprema'!F47</f>
        <v>0</v>
      </c>
    </row>
    <row r="18" spans="1:6" s="339" customFormat="1">
      <c r="A18" s="329"/>
      <c r="B18" s="328"/>
      <c r="C18" s="342"/>
      <c r="D18" s="341"/>
      <c r="E18" s="340"/>
      <c r="F18" s="340"/>
    </row>
    <row r="19" spans="1:6" s="348" customFormat="1">
      <c r="A19" s="354" t="s">
        <v>61</v>
      </c>
      <c r="B19" s="353" t="str">
        <f>'D. VENTILACIJA'!$B$5</f>
        <v>VENTILACIJA</v>
      </c>
      <c r="C19" s="352"/>
      <c r="D19" s="351"/>
      <c r="E19" s="350"/>
      <c r="F19" s="350"/>
    </row>
    <row r="20" spans="1:6" s="339" customFormat="1">
      <c r="A20" s="347"/>
      <c r="B20" s="346" t="s">
        <v>34</v>
      </c>
      <c r="C20" s="345"/>
      <c r="D20" s="344"/>
      <c r="E20" s="343"/>
      <c r="F20" s="343">
        <f>'D. VENTILACIJA'!$F$26</f>
        <v>0</v>
      </c>
    </row>
    <row r="21" spans="1:6" s="339" customFormat="1">
      <c r="A21" s="329"/>
      <c r="B21" s="328"/>
      <c r="C21" s="342"/>
      <c r="D21" s="341"/>
      <c r="E21" s="340"/>
      <c r="F21" s="340"/>
    </row>
    <row r="22" spans="1:6" s="339" customFormat="1">
      <c r="A22" s="354" t="s">
        <v>316</v>
      </c>
      <c r="B22" s="353" t="str">
        <f>'[1]E. GRIJANJE'!B5:F5</f>
        <v>INSTALACIJA GRIJANJA</v>
      </c>
      <c r="C22" s="352"/>
      <c r="D22" s="351"/>
      <c r="E22" s="350"/>
      <c r="F22" s="350"/>
    </row>
    <row r="23" spans="1:6" s="339" customFormat="1" ht="15.75">
      <c r="A23" s="347"/>
      <c r="B23" s="346" t="s">
        <v>34</v>
      </c>
      <c r="C23" s="345"/>
      <c r="D23" s="344"/>
      <c r="E23" s="343"/>
      <c r="F23" s="662">
        <f>'E. GRIJANJE'!F41</f>
        <v>0</v>
      </c>
    </row>
    <row r="24" spans="1:6" s="339" customFormat="1" ht="15.75">
      <c r="A24" s="329"/>
      <c r="B24" s="328"/>
      <c r="C24" s="342"/>
      <c r="D24" s="341"/>
      <c r="E24" s="340"/>
      <c r="F24" s="791"/>
    </row>
    <row r="25" spans="1:6" s="339" customFormat="1">
      <c r="A25" s="354" t="s">
        <v>501</v>
      </c>
      <c r="B25" s="353" t="str">
        <f>'F. HLAĐENJE'!B4:F4</f>
        <v>INSTALACIJA HLAĐENJA</v>
      </c>
      <c r="C25" s="352"/>
      <c r="D25" s="351"/>
      <c r="E25" s="350"/>
      <c r="F25" s="350"/>
    </row>
    <row r="26" spans="1:6" s="339" customFormat="1" ht="15.75">
      <c r="A26" s="347"/>
      <c r="B26" s="346" t="s">
        <v>34</v>
      </c>
      <c r="C26" s="345"/>
      <c r="D26" s="344"/>
      <c r="E26" s="343"/>
      <c r="F26" s="662">
        <f>'F. HLAĐENJE'!F41</f>
        <v>0</v>
      </c>
    </row>
    <row r="27" spans="1:6" s="339" customFormat="1" ht="15.75">
      <c r="A27" s="329"/>
      <c r="B27" s="328"/>
      <c r="C27" s="342"/>
      <c r="D27" s="341"/>
      <c r="E27" s="340"/>
      <c r="F27" s="791"/>
    </row>
    <row r="28" spans="1:6" s="339" customFormat="1" ht="13.5" thickBot="1">
      <c r="A28" s="329"/>
      <c r="B28" s="328"/>
      <c r="C28" s="342"/>
      <c r="D28" s="341"/>
      <c r="E28" s="340"/>
      <c r="F28" s="340"/>
    </row>
    <row r="29" spans="1:6" s="333" customFormat="1" ht="16.5" thickBot="1">
      <c r="A29" s="338"/>
      <c r="B29" s="337" t="s">
        <v>33</v>
      </c>
      <c r="C29" s="336"/>
      <c r="D29" s="335"/>
      <c r="E29" s="334"/>
      <c r="F29" s="428">
        <f>SUM(F8:F28)</f>
        <v>0</v>
      </c>
    </row>
    <row r="30" spans="1:6" s="179" customFormat="1">
      <c r="A30" s="329"/>
      <c r="B30" s="328"/>
      <c r="C30" s="327"/>
      <c r="D30" s="326"/>
      <c r="E30" s="325"/>
      <c r="F30" s="325"/>
    </row>
    <row r="31" spans="1:6" s="208" customFormat="1">
      <c r="A31" s="322"/>
      <c r="B31" s="279"/>
      <c r="C31" s="278"/>
      <c r="D31" s="321"/>
      <c r="E31" s="263"/>
      <c r="F31" s="263"/>
    </row>
    <row r="32" spans="1:6" s="208" customFormat="1">
      <c r="A32" s="322"/>
      <c r="B32" s="279"/>
      <c r="C32" s="278"/>
      <c r="D32" s="321"/>
      <c r="E32" s="263"/>
      <c r="F32" s="263"/>
    </row>
    <row r="33" spans="1:8" s="208" customFormat="1">
      <c r="A33" s="324"/>
      <c r="B33" s="285" t="s">
        <v>145</v>
      </c>
      <c r="C33" s="246"/>
      <c r="D33" s="321"/>
      <c r="E33" s="263"/>
      <c r="F33" s="263"/>
    </row>
    <row r="34" spans="1:8" s="208" customFormat="1" ht="79.900000000000006" customHeight="1">
      <c r="A34" s="897" t="s">
        <v>154</v>
      </c>
      <c r="B34" s="897"/>
      <c r="C34" s="897"/>
      <c r="D34" s="897"/>
      <c r="E34" s="897"/>
      <c r="F34" s="897"/>
      <c r="H34" s="323" t="s">
        <v>153</v>
      </c>
    </row>
    <row r="35" spans="1:8" s="208" customFormat="1" ht="38.25" customHeight="1">
      <c r="A35" s="897" t="s">
        <v>152</v>
      </c>
      <c r="B35" s="897"/>
      <c r="C35" s="897"/>
      <c r="D35" s="897"/>
      <c r="E35" s="897"/>
      <c r="F35" s="897"/>
      <c r="H35" s="323" t="s">
        <v>147</v>
      </c>
    </row>
    <row r="36" spans="1:8" s="208" customFormat="1" ht="51" customHeight="1">
      <c r="A36" s="897" t="s">
        <v>151</v>
      </c>
      <c r="B36" s="897"/>
      <c r="C36" s="897"/>
      <c r="D36" s="897"/>
      <c r="E36" s="897"/>
      <c r="F36" s="897"/>
      <c r="H36" s="323" t="s">
        <v>150</v>
      </c>
    </row>
    <row r="37" spans="1:8" s="208" customFormat="1" ht="51" customHeight="1">
      <c r="A37" s="897" t="s">
        <v>99</v>
      </c>
      <c r="B37" s="897"/>
      <c r="C37" s="897"/>
      <c r="D37" s="897"/>
      <c r="E37" s="897"/>
      <c r="F37" s="897"/>
      <c r="H37" s="323" t="s">
        <v>150</v>
      </c>
    </row>
    <row r="38" spans="1:8" s="208" customFormat="1" ht="25.5" customHeight="1">
      <c r="A38" s="897" t="s">
        <v>98</v>
      </c>
      <c r="B38" s="897"/>
      <c r="C38" s="897"/>
      <c r="D38" s="897"/>
      <c r="E38" s="897"/>
      <c r="F38" s="897"/>
      <c r="H38" s="323" t="s">
        <v>149</v>
      </c>
    </row>
    <row r="39" spans="1:8" s="208" customFormat="1" ht="38.25">
      <c r="A39" s="897" t="s">
        <v>148</v>
      </c>
      <c r="B39" s="897"/>
      <c r="C39" s="897"/>
      <c r="D39" s="897"/>
      <c r="E39" s="897"/>
      <c r="F39" s="897"/>
      <c r="H39" s="323" t="s">
        <v>147</v>
      </c>
    </row>
    <row r="40" spans="1:8" s="208" customFormat="1">
      <c r="A40" s="322"/>
      <c r="B40" s="279"/>
      <c r="C40" s="278"/>
      <c r="D40" s="321"/>
      <c r="E40" s="263"/>
      <c r="F40" s="263"/>
    </row>
    <row r="41" spans="1:8" s="208" customFormat="1">
      <c r="A41" s="322"/>
      <c r="B41" s="279"/>
      <c r="C41" s="278"/>
      <c r="D41" s="321"/>
      <c r="E41" s="263"/>
      <c r="F41" s="263"/>
    </row>
    <row r="42" spans="1:8" s="208" customFormat="1">
      <c r="A42" s="322"/>
      <c r="B42" s="279"/>
      <c r="C42" s="278"/>
      <c r="D42" s="321"/>
      <c r="E42" s="263"/>
      <c r="F42" s="263"/>
    </row>
    <row r="43" spans="1:8" s="208" customFormat="1">
      <c r="A43" s="322"/>
      <c r="B43" s="279"/>
      <c r="C43" s="278"/>
      <c r="D43" s="321"/>
      <c r="E43" s="263"/>
      <c r="F43" s="263"/>
    </row>
    <row r="44" spans="1:8" s="208" customFormat="1">
      <c r="A44" s="322"/>
      <c r="B44" s="279"/>
      <c r="C44" s="278"/>
      <c r="D44" s="321"/>
      <c r="E44" s="263"/>
      <c r="F44" s="263"/>
    </row>
    <row r="45" spans="1:8" s="208" customFormat="1">
      <c r="A45" s="322"/>
      <c r="B45" s="279"/>
      <c r="C45" s="278"/>
      <c r="D45" s="321"/>
      <c r="E45" s="263"/>
      <c r="F45" s="263"/>
    </row>
    <row r="46" spans="1:8" s="208" customFormat="1">
      <c r="A46" s="322"/>
      <c r="B46" s="279"/>
      <c r="C46" s="278"/>
      <c r="D46" s="321"/>
      <c r="E46" s="263"/>
      <c r="F46" s="263"/>
    </row>
    <row r="47" spans="1:8" s="208" customFormat="1">
      <c r="A47" s="322"/>
      <c r="B47" s="279"/>
      <c r="C47" s="278"/>
      <c r="D47" s="321"/>
      <c r="E47" s="263"/>
      <c r="F47" s="263"/>
    </row>
    <row r="48" spans="1:8" s="208" customFormat="1">
      <c r="A48" s="322"/>
      <c r="B48" s="279"/>
      <c r="C48" s="278"/>
      <c r="D48" s="321"/>
      <c r="E48" s="263"/>
      <c r="F48" s="263"/>
    </row>
    <row r="49" spans="1:6" s="208" customFormat="1">
      <c r="A49" s="322"/>
      <c r="B49" s="279"/>
      <c r="C49" s="278"/>
      <c r="D49" s="321"/>
      <c r="E49" s="263"/>
      <c r="F49" s="263"/>
    </row>
    <row r="50" spans="1:6" s="208" customFormat="1">
      <c r="A50" s="322"/>
      <c r="B50" s="279"/>
      <c r="C50" s="278"/>
      <c r="D50" s="321"/>
      <c r="E50" s="263"/>
      <c r="F50" s="263"/>
    </row>
    <row r="51" spans="1:6" s="208" customFormat="1">
      <c r="A51" s="322"/>
      <c r="B51" s="279"/>
      <c r="C51" s="278"/>
      <c r="D51" s="321"/>
      <c r="E51" s="263"/>
      <c r="F51" s="263"/>
    </row>
    <row r="52" spans="1:6" s="208" customFormat="1">
      <c r="A52" s="322"/>
      <c r="B52" s="279"/>
      <c r="C52" s="278"/>
      <c r="D52" s="321"/>
      <c r="E52" s="263"/>
      <c r="F52" s="263"/>
    </row>
    <row r="53" spans="1:6" s="208" customFormat="1">
      <c r="A53" s="322"/>
      <c r="B53" s="279"/>
      <c r="C53" s="278"/>
      <c r="D53" s="321"/>
      <c r="E53" s="263"/>
      <c r="F53" s="263"/>
    </row>
    <row r="54" spans="1:6" s="208" customFormat="1">
      <c r="A54" s="322"/>
      <c r="B54" s="279"/>
      <c r="C54" s="278"/>
      <c r="D54" s="321"/>
      <c r="E54" s="263"/>
      <c r="F54" s="263"/>
    </row>
    <row r="55" spans="1:6" s="208" customFormat="1">
      <c r="A55" s="322"/>
      <c r="B55" s="279"/>
      <c r="C55" s="278"/>
      <c r="D55" s="321"/>
      <c r="E55" s="263"/>
      <c r="F55" s="263"/>
    </row>
    <row r="56" spans="1:6" s="208" customFormat="1">
      <c r="A56" s="322"/>
      <c r="B56" s="279"/>
      <c r="C56" s="278"/>
      <c r="D56" s="321"/>
      <c r="E56" s="263"/>
      <c r="F56" s="263"/>
    </row>
    <row r="57" spans="1:6" s="208" customFormat="1">
      <c r="A57" s="322"/>
      <c r="B57" s="279"/>
      <c r="C57" s="278"/>
      <c r="D57" s="321"/>
      <c r="E57" s="263"/>
      <c r="F57" s="263"/>
    </row>
    <row r="58" spans="1:6" s="208" customFormat="1">
      <c r="A58" s="322"/>
      <c r="B58" s="279"/>
      <c r="C58" s="278"/>
      <c r="D58" s="321"/>
      <c r="E58" s="263"/>
      <c r="F58" s="263"/>
    </row>
    <row r="59" spans="1:6" s="208" customFormat="1">
      <c r="A59" s="322"/>
      <c r="B59" s="279"/>
      <c r="C59" s="278"/>
      <c r="D59" s="321"/>
      <c r="E59" s="263"/>
      <c r="F59" s="263"/>
    </row>
    <row r="60" spans="1:6" s="208" customFormat="1">
      <c r="A60" s="322"/>
      <c r="B60" s="279"/>
      <c r="C60" s="278"/>
      <c r="D60" s="321"/>
      <c r="E60" s="263"/>
      <c r="F60" s="263"/>
    </row>
    <row r="61" spans="1:6" s="208" customFormat="1">
      <c r="A61" s="322"/>
      <c r="B61" s="279"/>
      <c r="C61" s="278"/>
      <c r="D61" s="321"/>
      <c r="E61" s="263"/>
      <c r="F61" s="263"/>
    </row>
    <row r="62" spans="1:6" s="208" customFormat="1">
      <c r="A62" s="322"/>
      <c r="B62" s="279"/>
      <c r="C62" s="278"/>
      <c r="D62" s="321"/>
      <c r="E62" s="263"/>
      <c r="F62" s="263"/>
    </row>
    <row r="63" spans="1:6" s="208" customFormat="1">
      <c r="A63" s="322"/>
      <c r="B63" s="279"/>
      <c r="C63" s="278"/>
      <c r="D63" s="321"/>
      <c r="E63" s="263"/>
      <c r="F63" s="263"/>
    </row>
    <row r="64" spans="1:6" s="208" customFormat="1">
      <c r="A64" s="322"/>
      <c r="B64" s="279"/>
      <c r="C64" s="278"/>
      <c r="D64" s="321"/>
      <c r="E64" s="263"/>
      <c r="F64" s="263"/>
    </row>
    <row r="65" spans="1:6" s="208" customFormat="1">
      <c r="A65" s="322"/>
      <c r="B65" s="279"/>
      <c r="C65" s="278"/>
      <c r="D65" s="321"/>
      <c r="E65" s="263"/>
      <c r="F65" s="263"/>
    </row>
    <row r="66" spans="1:6" s="208" customFormat="1">
      <c r="A66" s="322"/>
      <c r="B66" s="279"/>
      <c r="C66" s="278"/>
      <c r="D66" s="321"/>
      <c r="E66" s="263"/>
      <c r="F66" s="263"/>
    </row>
    <row r="67" spans="1:6" s="208" customFormat="1">
      <c r="A67" s="322"/>
      <c r="B67" s="279"/>
      <c r="C67" s="278"/>
      <c r="D67" s="321"/>
      <c r="E67" s="263"/>
      <c r="F67" s="263"/>
    </row>
    <row r="68" spans="1:6" s="208" customFormat="1">
      <c r="A68" s="322"/>
      <c r="B68" s="279"/>
      <c r="C68" s="278"/>
      <c r="D68" s="321"/>
      <c r="E68" s="263"/>
      <c r="F68" s="263"/>
    </row>
    <row r="69" spans="1:6" s="208" customFormat="1">
      <c r="A69" s="322"/>
      <c r="B69" s="279"/>
      <c r="C69" s="278"/>
      <c r="D69" s="321"/>
      <c r="E69" s="263"/>
      <c r="F69" s="263"/>
    </row>
    <row r="70" spans="1:6" s="208" customFormat="1">
      <c r="A70" s="322"/>
      <c r="B70" s="279"/>
      <c r="C70" s="278"/>
      <c r="D70" s="321"/>
      <c r="E70" s="263"/>
      <c r="F70" s="263"/>
    </row>
    <row r="71" spans="1:6" s="208" customFormat="1">
      <c r="A71" s="322"/>
      <c r="B71" s="279"/>
      <c r="C71" s="278"/>
      <c r="D71" s="321"/>
      <c r="E71" s="263"/>
      <c r="F71" s="263"/>
    </row>
    <row r="72" spans="1:6" s="208" customFormat="1">
      <c r="A72" s="322"/>
      <c r="B72" s="279"/>
      <c r="C72" s="278"/>
      <c r="D72" s="321"/>
      <c r="E72" s="263"/>
      <c r="F72" s="263"/>
    </row>
    <row r="73" spans="1:6" s="208" customFormat="1">
      <c r="A73" s="322"/>
      <c r="B73" s="279"/>
      <c r="C73" s="278"/>
      <c r="D73" s="321"/>
      <c r="E73" s="263"/>
      <c r="F73" s="263"/>
    </row>
    <row r="74" spans="1:6" s="208" customFormat="1">
      <c r="A74" s="322"/>
      <c r="B74" s="279"/>
      <c r="C74" s="278"/>
      <c r="D74" s="321"/>
      <c r="E74" s="263"/>
      <c r="F74" s="263"/>
    </row>
    <row r="75" spans="1:6" s="208" customFormat="1">
      <c r="A75" s="322"/>
      <c r="B75" s="279"/>
      <c r="C75" s="278"/>
      <c r="D75" s="321"/>
      <c r="E75" s="263"/>
      <c r="F75" s="263"/>
    </row>
    <row r="76" spans="1:6" s="208" customFormat="1">
      <c r="A76" s="322"/>
      <c r="B76" s="279"/>
      <c r="C76" s="278"/>
      <c r="D76" s="321"/>
      <c r="E76" s="263"/>
      <c r="F76" s="263"/>
    </row>
    <row r="77" spans="1:6" s="208" customFormat="1">
      <c r="A77" s="322"/>
      <c r="B77" s="279"/>
      <c r="C77" s="278"/>
      <c r="D77" s="321"/>
      <c r="E77" s="263"/>
      <c r="F77" s="263"/>
    </row>
  </sheetData>
  <mergeCells count="9">
    <mergeCell ref="A37:F37"/>
    <mergeCell ref="A38:F38"/>
    <mergeCell ref="A39:F39"/>
    <mergeCell ref="D1:F1"/>
    <mergeCell ref="A34:F34"/>
    <mergeCell ref="A35:F35"/>
    <mergeCell ref="A36:F36"/>
    <mergeCell ref="B2:F2"/>
    <mergeCell ref="B4:F4"/>
  </mergeCells>
  <pageMargins left="0.78740157480314965" right="0.19685039370078741" top="0.59055118110236227" bottom="0.59055118110236227" header="0.39370078740157483" footer="0.39370078740157483"/>
  <pageSetup paperSize="9" firstPageNumber="3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Zeros="0" view="pageBreakPreview" zoomScale="95" zoomScaleSheetLayoutView="95" workbookViewId="0">
      <selection activeCell="H5" sqref="H5:I5"/>
    </sheetView>
  </sheetViews>
  <sheetFormatPr defaultRowHeight="12.75"/>
  <cols>
    <col min="1" max="1" width="20" style="141" customWidth="1"/>
    <col min="2" max="3" width="9.140625" style="141"/>
    <col min="4" max="4" width="9.140625" style="141" customWidth="1"/>
    <col min="5" max="16384" width="9.140625" style="141"/>
  </cols>
  <sheetData>
    <row r="1" spans="1:9" ht="13.5" thickBot="1"/>
    <row r="2" spans="1:9" ht="16.5" thickBot="1">
      <c r="A2" s="902" t="s">
        <v>162</v>
      </c>
      <c r="B2" s="903"/>
      <c r="C2" s="903"/>
      <c r="D2" s="903"/>
      <c r="E2" s="903"/>
      <c r="F2" s="903"/>
      <c r="G2" s="903"/>
      <c r="H2" s="903"/>
      <c r="I2" s="904"/>
    </row>
    <row r="5" spans="1:9" ht="15">
      <c r="A5" s="377" t="s">
        <v>161</v>
      </c>
      <c r="B5" s="376" t="s">
        <v>160</v>
      </c>
      <c r="C5" s="376"/>
      <c r="D5" s="376"/>
      <c r="E5" s="376"/>
      <c r="F5" s="376"/>
      <c r="G5" s="376"/>
      <c r="H5" s="905">
        <f>'Građevinski radovi Hitna Klanec'!$F$209</f>
        <v>0</v>
      </c>
      <c r="I5" s="905"/>
    </row>
    <row r="6" spans="1:9" ht="15">
      <c r="A6" s="377" t="s">
        <v>159</v>
      </c>
      <c r="B6" s="376" t="s">
        <v>158</v>
      </c>
      <c r="C6" s="376"/>
      <c r="D6" s="376"/>
      <c r="E6" s="376"/>
      <c r="F6" s="376"/>
      <c r="G6" s="376"/>
      <c r="H6" s="906">
        <f>ELEKTRO!F241</f>
        <v>0</v>
      </c>
      <c r="I6" s="898"/>
    </row>
    <row r="7" spans="1:9" ht="33.75" customHeight="1">
      <c r="A7" s="378" t="s">
        <v>256</v>
      </c>
      <c r="B7" s="910" t="s">
        <v>523</v>
      </c>
      <c r="C7" s="910"/>
      <c r="D7" s="910"/>
      <c r="E7" s="910"/>
      <c r="F7" s="910"/>
      <c r="G7" s="910"/>
      <c r="H7" s="907">
        <f>REKAPITUALCIJA!F29</f>
        <v>0</v>
      </c>
      <c r="I7" s="908"/>
    </row>
    <row r="8" spans="1:9" ht="15.75">
      <c r="A8" s="373"/>
      <c r="B8" s="374" t="s">
        <v>34</v>
      </c>
      <c r="C8" s="375"/>
      <c r="D8" s="375"/>
      <c r="E8" s="375"/>
      <c r="F8" s="375"/>
      <c r="G8" s="375"/>
      <c r="H8" s="909">
        <f>SUM(H5:I7)</f>
        <v>0</v>
      </c>
      <c r="I8" s="909"/>
    </row>
    <row r="9" spans="1:9" ht="15.75">
      <c r="A9" s="373"/>
      <c r="B9" s="374" t="s">
        <v>155</v>
      </c>
      <c r="C9" s="375"/>
      <c r="D9" s="375"/>
      <c r="E9" s="375"/>
      <c r="F9" s="375"/>
      <c r="G9" s="375"/>
      <c r="H9" s="909">
        <f>H8*0.25</f>
        <v>0</v>
      </c>
      <c r="I9" s="909"/>
    </row>
    <row r="10" spans="1:9" ht="15.75">
      <c r="A10" s="373"/>
      <c r="B10" s="374" t="s">
        <v>33</v>
      </c>
      <c r="C10" s="375"/>
      <c r="D10" s="375"/>
      <c r="E10" s="375"/>
      <c r="F10" s="375"/>
      <c r="G10" s="375"/>
      <c r="H10" s="901">
        <f>H8+H9</f>
        <v>0</v>
      </c>
      <c r="I10" s="901"/>
    </row>
    <row r="18" spans="1:1">
      <c r="A18" s="573" t="s">
        <v>163</v>
      </c>
    </row>
  </sheetData>
  <mergeCells count="8">
    <mergeCell ref="H10:I10"/>
    <mergeCell ref="A2:I2"/>
    <mergeCell ref="H5:I5"/>
    <mergeCell ref="H6:I6"/>
    <mergeCell ref="H7:I7"/>
    <mergeCell ref="H8:I8"/>
    <mergeCell ref="H9:I9"/>
    <mergeCell ref="B7:G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1"/>
  <sheetViews>
    <sheetView view="pageBreakPreview" topLeftCell="A73" zoomScale="89" zoomScaleSheetLayoutView="89" workbookViewId="0">
      <selection activeCell="A7" sqref="A7"/>
    </sheetView>
  </sheetViews>
  <sheetFormatPr defaultRowHeight="12.75"/>
  <cols>
    <col min="1" max="1" width="113.85546875" style="467" customWidth="1"/>
    <col min="2" max="16384" width="9.140625" style="467"/>
  </cols>
  <sheetData>
    <row r="1" spans="1:1" ht="14.25">
      <c r="A1" s="458"/>
    </row>
    <row r="2" spans="1:1" ht="15.75">
      <c r="A2" s="460" t="s">
        <v>169</v>
      </c>
    </row>
    <row r="3" spans="1:1" ht="14.25">
      <c r="A3" s="458"/>
    </row>
    <row r="4" spans="1:1" ht="14.25">
      <c r="A4" s="458"/>
    </row>
    <row r="5" spans="1:1" ht="65.25" customHeight="1">
      <c r="A5" s="458" t="s">
        <v>170</v>
      </c>
    </row>
    <row r="6" spans="1:1" ht="48" customHeight="1">
      <c r="A6" s="458" t="s">
        <v>171</v>
      </c>
    </row>
    <row r="7" spans="1:1" ht="61.5" customHeight="1">
      <c r="A7" s="458" t="s">
        <v>172</v>
      </c>
    </row>
    <row r="8" spans="1:1" ht="47.25" customHeight="1">
      <c r="A8" s="458" t="s">
        <v>173</v>
      </c>
    </row>
    <row r="9" spans="1:1" ht="45" customHeight="1">
      <c r="A9" s="458" t="s">
        <v>174</v>
      </c>
    </row>
    <row r="10" spans="1:1" ht="14.25">
      <c r="A10" s="458"/>
    </row>
    <row r="11" spans="1:1" ht="42.75">
      <c r="A11" s="458" t="s">
        <v>175</v>
      </c>
    </row>
    <row r="12" spans="1:1" ht="28.5">
      <c r="A12" s="458" t="s">
        <v>176</v>
      </c>
    </row>
    <row r="13" spans="1:1" ht="42.75">
      <c r="A13" s="458" t="s">
        <v>177</v>
      </c>
    </row>
    <row r="14" spans="1:1" ht="14.25">
      <c r="A14" s="458" t="s">
        <v>178</v>
      </c>
    </row>
    <row r="15" spans="1:1" ht="14.25">
      <c r="A15" s="458"/>
    </row>
    <row r="16" spans="1:1" ht="28.5">
      <c r="A16" s="458" t="s">
        <v>179</v>
      </c>
    </row>
    <row r="17" spans="1:1" ht="28.5">
      <c r="A17" s="458" t="s">
        <v>180</v>
      </c>
    </row>
    <row r="18" spans="1:1" ht="14.25">
      <c r="A18" s="458" t="s">
        <v>181</v>
      </c>
    </row>
    <row r="19" spans="1:1" ht="42.75">
      <c r="A19" s="458" t="s">
        <v>182</v>
      </c>
    </row>
    <row r="20" spans="1:1" ht="28.5">
      <c r="A20" s="458" t="s">
        <v>183</v>
      </c>
    </row>
    <row r="21" spans="1:1" ht="14.25">
      <c r="A21" s="458"/>
    </row>
    <row r="22" spans="1:1" ht="28.5">
      <c r="A22" s="458" t="s">
        <v>184</v>
      </c>
    </row>
    <row r="23" spans="1:1" ht="28.5">
      <c r="A23" s="458" t="s">
        <v>185</v>
      </c>
    </row>
    <row r="24" spans="1:1" ht="28.5">
      <c r="A24" s="458" t="s">
        <v>186</v>
      </c>
    </row>
    <row r="25" spans="1:1" ht="43.5" customHeight="1">
      <c r="A25" s="458" t="s">
        <v>187</v>
      </c>
    </row>
    <row r="26" spans="1:1" ht="14.25">
      <c r="A26" s="458"/>
    </row>
    <row r="27" spans="1:1" ht="14.25">
      <c r="A27" s="458" t="s">
        <v>188</v>
      </c>
    </row>
    <row r="28" spans="1:1" ht="14.25">
      <c r="A28" s="458"/>
    </row>
    <row r="29" spans="1:1" ht="15">
      <c r="A29" s="459" t="s">
        <v>189</v>
      </c>
    </row>
    <row r="30" spans="1:1" ht="90" customHeight="1">
      <c r="A30" s="458" t="s">
        <v>190</v>
      </c>
    </row>
    <row r="31" spans="1:1" ht="39.75" customHeight="1">
      <c r="A31" s="458" t="s">
        <v>191</v>
      </c>
    </row>
    <row r="32" spans="1:1" ht="14.25">
      <c r="A32" s="458"/>
    </row>
    <row r="33" spans="1:1" ht="15">
      <c r="A33" s="459" t="s">
        <v>192</v>
      </c>
    </row>
    <row r="34" spans="1:1" ht="72.75" customHeight="1">
      <c r="A34" s="458" t="s">
        <v>193</v>
      </c>
    </row>
    <row r="35" spans="1:1" ht="14.25">
      <c r="A35" s="458"/>
    </row>
    <row r="36" spans="1:1" ht="15">
      <c r="A36" s="459" t="s">
        <v>194</v>
      </c>
    </row>
    <row r="37" spans="1:1" ht="54" customHeight="1">
      <c r="A37" s="458" t="s">
        <v>195</v>
      </c>
    </row>
    <row r="38" spans="1:1" ht="28.5" customHeight="1">
      <c r="A38" s="458" t="s">
        <v>196</v>
      </c>
    </row>
    <row r="39" spans="1:1" ht="42.75" customHeight="1">
      <c r="A39" s="458" t="s">
        <v>197</v>
      </c>
    </row>
    <row r="40" spans="1:1" ht="14.25">
      <c r="A40" s="458"/>
    </row>
    <row r="41" spans="1:1" ht="15">
      <c r="A41" s="459" t="s">
        <v>198</v>
      </c>
    </row>
    <row r="42" spans="1:1" ht="65.25" customHeight="1">
      <c r="A42" s="458" t="s">
        <v>199</v>
      </c>
    </row>
    <row r="43" spans="1:1" ht="39.75" customHeight="1">
      <c r="A43" s="458" t="s">
        <v>200</v>
      </c>
    </row>
    <row r="44" spans="1:1" ht="56.25" customHeight="1">
      <c r="A44" s="458" t="s">
        <v>201</v>
      </c>
    </row>
    <row r="45" spans="1:1" ht="14.25">
      <c r="A45" s="458" t="s">
        <v>202</v>
      </c>
    </row>
    <row r="46" spans="1:1" ht="14.25">
      <c r="A46" s="458"/>
    </row>
    <row r="47" spans="1:1" ht="15">
      <c r="A47" s="459" t="s">
        <v>203</v>
      </c>
    </row>
    <row r="48" spans="1:1" ht="28.5">
      <c r="A48" s="458" t="s">
        <v>204</v>
      </c>
    </row>
    <row r="49" spans="1:1" ht="28.5">
      <c r="A49" s="458" t="s">
        <v>205</v>
      </c>
    </row>
    <row r="50" spans="1:1" ht="14.25">
      <c r="A50" s="458" t="s">
        <v>206</v>
      </c>
    </row>
    <row r="51" spans="1:1" ht="14.25">
      <c r="A51" s="458" t="s">
        <v>207</v>
      </c>
    </row>
    <row r="52" spans="1:1" ht="14.25">
      <c r="A52" s="458" t="s">
        <v>208</v>
      </c>
    </row>
    <row r="53" spans="1:1" ht="14.25">
      <c r="A53" s="458" t="s">
        <v>209</v>
      </c>
    </row>
    <row r="54" spans="1:1" ht="14.25">
      <c r="A54" s="458" t="s">
        <v>210</v>
      </c>
    </row>
    <row r="55" spans="1:1" ht="14.25">
      <c r="A55" s="458" t="s">
        <v>211</v>
      </c>
    </row>
    <row r="56" spans="1:1" ht="14.25">
      <c r="A56" s="458" t="s">
        <v>212</v>
      </c>
    </row>
    <row r="57" spans="1:1" ht="14.25">
      <c r="A57" s="458" t="s">
        <v>213</v>
      </c>
    </row>
    <row r="58" spans="1:1" ht="14.25">
      <c r="A58" s="458" t="s">
        <v>214</v>
      </c>
    </row>
    <row r="59" spans="1:1" ht="14.25">
      <c r="A59" s="458" t="s">
        <v>215</v>
      </c>
    </row>
    <row r="60" spans="1:1" ht="37.5" customHeight="1">
      <c r="A60" s="458" t="s">
        <v>216</v>
      </c>
    </row>
    <row r="61" spans="1:1" ht="14.25">
      <c r="A61" s="458" t="s">
        <v>217</v>
      </c>
    </row>
    <row r="62" spans="1:1" ht="14.25">
      <c r="A62" s="458" t="s">
        <v>218</v>
      </c>
    </row>
    <row r="63" spans="1:1" ht="14.25">
      <c r="A63" s="458" t="s">
        <v>219</v>
      </c>
    </row>
    <row r="64" spans="1:1" ht="14.25">
      <c r="A64" s="458"/>
    </row>
    <row r="65" spans="1:1" ht="14.25">
      <c r="A65" s="458"/>
    </row>
    <row r="66" spans="1:1" ht="49.5" customHeight="1">
      <c r="A66" s="458" t="s">
        <v>220</v>
      </c>
    </row>
    <row r="67" spans="1:1" ht="14.25">
      <c r="A67" s="458"/>
    </row>
    <row r="68" spans="1:1" ht="57.75" customHeight="1">
      <c r="A68" s="458" t="s">
        <v>221</v>
      </c>
    </row>
    <row r="69" spans="1:1" ht="14.25">
      <c r="A69" s="458"/>
    </row>
    <row r="70" spans="1:1" ht="15">
      <c r="A70" s="459" t="s">
        <v>222</v>
      </c>
    </row>
    <row r="71" spans="1:1" ht="43.5" customHeight="1">
      <c r="A71" s="458" t="s">
        <v>223</v>
      </c>
    </row>
    <row r="72" spans="1:1" ht="14.25">
      <c r="A72" s="458"/>
    </row>
    <row r="73" spans="1:1" ht="15">
      <c r="A73" s="459" t="s">
        <v>224</v>
      </c>
    </row>
    <row r="74" spans="1:1" ht="14.25">
      <c r="A74" s="458" t="s">
        <v>225</v>
      </c>
    </row>
    <row r="75" spans="1:1" ht="28.5">
      <c r="A75" s="458" t="s">
        <v>226</v>
      </c>
    </row>
    <row r="76" spans="1:1" ht="51" customHeight="1">
      <c r="A76" s="458" t="s">
        <v>227</v>
      </c>
    </row>
    <row r="77" spans="1:1" ht="14.25">
      <c r="A77" s="458"/>
    </row>
    <row r="78" spans="1:1" ht="15">
      <c r="A78" s="459" t="s">
        <v>228</v>
      </c>
    </row>
    <row r="79" spans="1:1" ht="57">
      <c r="A79" s="458" t="s">
        <v>229</v>
      </c>
    </row>
    <row r="80" spans="1:1" ht="14.25">
      <c r="A80" s="458" t="s">
        <v>230</v>
      </c>
    </row>
    <row r="81" spans="1:1" ht="28.5">
      <c r="A81" s="458" t="s">
        <v>231</v>
      </c>
    </row>
    <row r="82" spans="1:1" ht="28.5">
      <c r="A82" s="458" t="s">
        <v>232</v>
      </c>
    </row>
    <row r="83" spans="1:1" ht="28.5">
      <c r="A83" s="458" t="s">
        <v>233</v>
      </c>
    </row>
    <row r="84" spans="1:1" ht="14.25">
      <c r="A84" s="458" t="s">
        <v>234</v>
      </c>
    </row>
    <row r="85" spans="1:1" ht="14.25">
      <c r="A85" s="458"/>
    </row>
    <row r="86" spans="1:1" ht="14.25">
      <c r="A86" s="458"/>
    </row>
    <row r="87" spans="1:1" ht="15">
      <c r="A87" s="459" t="s">
        <v>235</v>
      </c>
    </row>
    <row r="88" spans="1:1" ht="51.75" customHeight="1">
      <c r="A88" s="458" t="s">
        <v>236</v>
      </c>
    </row>
    <row r="89" spans="1:1" ht="40.5" customHeight="1">
      <c r="A89" s="458" t="s">
        <v>237</v>
      </c>
    </row>
    <row r="90" spans="1:1" ht="14.25">
      <c r="A90" s="458"/>
    </row>
    <row r="91" spans="1:1" ht="15">
      <c r="A91" s="459" t="s">
        <v>238</v>
      </c>
    </row>
    <row r="92" spans="1:1" ht="14.25">
      <c r="A92" s="458" t="s">
        <v>239</v>
      </c>
    </row>
    <row r="93" spans="1:1" ht="14.25">
      <c r="A93" s="458" t="s">
        <v>240</v>
      </c>
    </row>
    <row r="94" spans="1:1" ht="14.25">
      <c r="A94" s="458" t="s">
        <v>241</v>
      </c>
    </row>
    <row r="95" spans="1:1" ht="14.25">
      <c r="A95" s="458" t="s">
        <v>242</v>
      </c>
    </row>
    <row r="96" spans="1:1" ht="14.25">
      <c r="A96" s="458" t="s">
        <v>243</v>
      </c>
    </row>
    <row r="97" spans="1:1" ht="14.25">
      <c r="A97" s="458" t="s">
        <v>244</v>
      </c>
    </row>
    <row r="98" spans="1:1" ht="14.25">
      <c r="A98" s="458"/>
    </row>
    <row r="99" spans="1:1" ht="28.5">
      <c r="A99" s="458" t="s">
        <v>221</v>
      </c>
    </row>
    <row r="100" spans="1:1" ht="14.25">
      <c r="A100" s="458"/>
    </row>
    <row r="101" spans="1:1" ht="28.5">
      <c r="A101" s="458" t="s">
        <v>245</v>
      </c>
    </row>
  </sheetData>
  <pageMargins left="0.7" right="0.7" top="0.75" bottom="0.75" header="0.3" footer="0.3"/>
  <pageSetup paperSize="9" orientation="portrait" r:id="rId1"/>
  <rowBreaks count="3" manualBreakCount="3">
    <brk id="25" max="16383" man="1"/>
    <brk id="52" man="1"/>
    <brk id="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I249"/>
  <sheetViews>
    <sheetView showZeros="0" tabSelected="1" view="pageBreakPreview" topLeftCell="A61" zoomScale="96" zoomScaleSheetLayoutView="96" workbookViewId="0">
      <selection activeCell="F70" sqref="F70"/>
    </sheetView>
  </sheetViews>
  <sheetFormatPr defaultRowHeight="12.75"/>
  <cols>
    <col min="1" max="1" width="3.7109375" style="8" customWidth="1"/>
    <col min="2" max="2" width="51.42578125" style="485" customWidth="1"/>
    <col min="3" max="3" width="5.85546875" style="8" customWidth="1"/>
    <col min="4" max="4" width="8" style="22" customWidth="1"/>
    <col min="5" max="5" width="9" style="8" customWidth="1"/>
    <col min="6" max="6" width="12.85546875" style="113" customWidth="1"/>
    <col min="7" max="7" width="9.140625" style="8"/>
    <col min="8" max="8" width="12.140625" style="8" bestFit="1" customWidth="1"/>
    <col min="9" max="9" width="9.85546875" style="8" bestFit="1" customWidth="1"/>
    <col min="10" max="16384" width="9.140625" style="8"/>
  </cols>
  <sheetData>
    <row r="1" spans="1:6">
      <c r="A1" s="15"/>
      <c r="B1" s="472"/>
      <c r="C1" s="31"/>
      <c r="D1" s="52"/>
      <c r="E1" s="52"/>
      <c r="F1" s="107"/>
    </row>
    <row r="2" spans="1:6" ht="13.5" thickBot="1">
      <c r="A2" s="15"/>
      <c r="B2" s="472"/>
      <c r="C2" s="31"/>
      <c r="D2" s="52"/>
      <c r="E2" s="52"/>
      <c r="F2" s="107"/>
    </row>
    <row r="3" spans="1:6" s="17" customFormat="1" ht="18.75" thickBot="1">
      <c r="A3" s="432"/>
      <c r="B3" s="473" t="s">
        <v>164</v>
      </c>
      <c r="C3" s="114"/>
      <c r="D3" s="115"/>
      <c r="E3" s="116"/>
      <c r="F3" s="117"/>
    </row>
    <row r="4" spans="1:6" s="1" customFormat="1">
      <c r="B4" s="431"/>
      <c r="D4" s="38"/>
      <c r="F4" s="110"/>
    </row>
    <row r="5" spans="1:6" s="1" customFormat="1">
      <c r="B5" s="431"/>
      <c r="D5" s="38"/>
      <c r="F5" s="110"/>
    </row>
    <row r="6" spans="1:6" s="78" customFormat="1">
      <c r="B6" s="474" t="s">
        <v>6</v>
      </c>
      <c r="C6" s="118"/>
      <c r="D6" s="77"/>
      <c r="E6" s="1"/>
      <c r="F6" s="110"/>
    </row>
    <row r="7" spans="1:6" s="78" customFormat="1">
      <c r="B7" s="582"/>
      <c r="C7" s="118"/>
      <c r="D7" s="77"/>
      <c r="E7" s="1"/>
      <c r="F7" s="110"/>
    </row>
    <row r="8" spans="1:6" s="1" customFormat="1" ht="60" customHeight="1">
      <c r="A8" s="43">
        <v>1</v>
      </c>
      <c r="B8" s="604" t="s">
        <v>258</v>
      </c>
      <c r="C8" s="45" t="s">
        <v>5</v>
      </c>
      <c r="D8" s="606">
        <v>1</v>
      </c>
      <c r="E8" s="66"/>
      <c r="F8" s="380">
        <f>D8*E8</f>
        <v>0</v>
      </c>
    </row>
    <row r="9" spans="1:6" s="1" customFormat="1">
      <c r="A9" s="43"/>
      <c r="B9" s="470"/>
      <c r="C9" s="65"/>
      <c r="D9" s="64"/>
      <c r="E9" s="66"/>
      <c r="F9" s="380"/>
    </row>
    <row r="10" spans="1:6" s="1" customFormat="1" ht="102.75" customHeight="1">
      <c r="A10" s="798">
        <v>2</v>
      </c>
      <c r="B10" s="799" t="s">
        <v>270</v>
      </c>
      <c r="C10" s="65" t="s">
        <v>537</v>
      </c>
      <c r="D10" s="606">
        <v>103.5</v>
      </c>
      <c r="E10" s="66"/>
      <c r="F10" s="380">
        <f>D10*E10</f>
        <v>0</v>
      </c>
    </row>
    <row r="11" spans="1:6" s="1" customFormat="1">
      <c r="A11" s="43"/>
      <c r="B11" s="470"/>
      <c r="C11" s="65"/>
      <c r="D11" s="64"/>
      <c r="E11" s="66"/>
      <c r="F11" s="380"/>
    </row>
    <row r="12" spans="1:6" s="1" customFormat="1" ht="102.75" customHeight="1">
      <c r="A12" s="798">
        <v>3</v>
      </c>
      <c r="B12" s="799" t="s">
        <v>259</v>
      </c>
      <c r="C12" s="65" t="s">
        <v>537</v>
      </c>
      <c r="D12" s="606">
        <v>4.2</v>
      </c>
      <c r="E12" s="66"/>
      <c r="F12" s="380">
        <f>D12*E12</f>
        <v>0</v>
      </c>
    </row>
    <row r="13" spans="1:6" s="1" customFormat="1">
      <c r="A13" s="43"/>
      <c r="B13" s="470"/>
      <c r="C13" s="65"/>
      <c r="D13" s="64"/>
      <c r="E13" s="66"/>
      <c r="F13" s="380">
        <f t="shared" ref="F13:F30" si="0">D13*E13</f>
        <v>0</v>
      </c>
    </row>
    <row r="14" spans="1:6" s="1" customFormat="1" ht="62.25" customHeight="1">
      <c r="A14" s="798">
        <v>4</v>
      </c>
      <c r="B14" s="804" t="s">
        <v>566</v>
      </c>
      <c r="C14" s="65" t="s">
        <v>537</v>
      </c>
      <c r="D14" s="606">
        <v>4.5</v>
      </c>
      <c r="E14" s="66"/>
      <c r="F14" s="380">
        <f>D14*E14</f>
        <v>0</v>
      </c>
    </row>
    <row r="15" spans="1:6" s="1" customFormat="1">
      <c r="A15" s="43"/>
      <c r="B15" s="470"/>
      <c r="C15" s="65"/>
      <c r="D15" s="64"/>
      <c r="E15" s="66"/>
      <c r="F15" s="380"/>
    </row>
    <row r="16" spans="1:6" s="1" customFormat="1" ht="113.25" customHeight="1">
      <c r="A16" s="43">
        <v>5</v>
      </c>
      <c r="B16" s="604" t="s">
        <v>524</v>
      </c>
      <c r="C16" s="65" t="s">
        <v>7</v>
      </c>
      <c r="D16" s="606">
        <v>1</v>
      </c>
      <c r="E16" s="66"/>
      <c r="F16" s="380">
        <f t="shared" si="0"/>
        <v>0</v>
      </c>
    </row>
    <row r="17" spans="1:6" s="1" customFormat="1">
      <c r="A17" s="43"/>
      <c r="B17" s="470"/>
      <c r="C17" s="65"/>
      <c r="D17" s="64"/>
      <c r="E17" s="66"/>
      <c r="F17" s="380">
        <f t="shared" si="0"/>
        <v>0</v>
      </c>
    </row>
    <row r="18" spans="1:6" s="1" customFormat="1" ht="148.5" customHeight="1">
      <c r="A18" s="43">
        <v>6</v>
      </c>
      <c r="B18" s="604" t="s">
        <v>260</v>
      </c>
      <c r="C18" s="65" t="s">
        <v>538</v>
      </c>
      <c r="D18" s="606">
        <v>9.6999999999999993</v>
      </c>
      <c r="E18" s="66"/>
      <c r="F18" s="380">
        <f t="shared" si="0"/>
        <v>0</v>
      </c>
    </row>
    <row r="19" spans="1:6" s="1" customFormat="1">
      <c r="A19" s="43"/>
      <c r="B19" s="470"/>
      <c r="C19" s="65"/>
      <c r="D19" s="64"/>
      <c r="E19" s="66"/>
      <c r="F19" s="380">
        <f t="shared" si="0"/>
        <v>0</v>
      </c>
    </row>
    <row r="20" spans="1:6" s="1" customFormat="1" ht="80.25" customHeight="1">
      <c r="A20" s="43">
        <v>7</v>
      </c>
      <c r="B20" s="604" t="s">
        <v>567</v>
      </c>
      <c r="C20" s="65" t="s">
        <v>538</v>
      </c>
      <c r="D20" s="606">
        <v>0.35</v>
      </c>
      <c r="E20" s="66"/>
      <c r="F20" s="380">
        <f t="shared" ref="F20" si="1">D20*E20</f>
        <v>0</v>
      </c>
    </row>
    <row r="21" spans="1:6" s="1" customFormat="1">
      <c r="A21" s="43"/>
      <c r="B21" s="470"/>
      <c r="C21" s="65"/>
      <c r="D21" s="64"/>
      <c r="E21" s="66"/>
      <c r="F21" s="380"/>
    </row>
    <row r="22" spans="1:6" s="1" customFormat="1" ht="83.25" customHeight="1">
      <c r="A22" s="43">
        <v>8</v>
      </c>
      <c r="B22" s="800" t="s">
        <v>261</v>
      </c>
      <c r="D22" s="38"/>
      <c r="E22" s="66"/>
      <c r="F22" s="380">
        <f t="shared" si="0"/>
        <v>0</v>
      </c>
    </row>
    <row r="23" spans="1:6" s="1" customFormat="1">
      <c r="A23" s="43"/>
      <c r="B23" s="800" t="s">
        <v>262</v>
      </c>
      <c r="C23" s="45" t="s">
        <v>4</v>
      </c>
      <c r="D23" s="88">
        <v>219.8</v>
      </c>
      <c r="E23" s="66"/>
      <c r="F23" s="380">
        <f t="shared" si="0"/>
        <v>0</v>
      </c>
    </row>
    <row r="24" spans="1:6" s="1" customFormat="1">
      <c r="A24" s="43"/>
      <c r="B24" s="800" t="s">
        <v>263</v>
      </c>
      <c r="C24" s="45" t="s">
        <v>4</v>
      </c>
      <c r="D24" s="88">
        <v>119.3</v>
      </c>
      <c r="E24" s="66"/>
      <c r="F24" s="380">
        <f t="shared" si="0"/>
        <v>0</v>
      </c>
    </row>
    <row r="25" spans="1:6" s="1" customFormat="1">
      <c r="A25" s="43"/>
      <c r="B25" s="470"/>
      <c r="C25" s="65"/>
      <c r="D25" s="64"/>
      <c r="E25" s="66"/>
      <c r="F25" s="380"/>
    </row>
    <row r="26" spans="1:6" s="1" customFormat="1" ht="57.75" customHeight="1">
      <c r="A26" s="43">
        <v>9</v>
      </c>
      <c r="B26" s="800" t="s">
        <v>568</v>
      </c>
      <c r="D26" s="38"/>
      <c r="E26" s="66"/>
      <c r="F26" s="380">
        <f t="shared" ref="F26:F28" si="2">D26*E26</f>
        <v>0</v>
      </c>
    </row>
    <row r="27" spans="1:6" s="1" customFormat="1">
      <c r="A27" s="43"/>
      <c r="B27" s="800" t="s">
        <v>262</v>
      </c>
      <c r="C27" s="45" t="s">
        <v>4</v>
      </c>
      <c r="D27" s="88">
        <v>5.4</v>
      </c>
      <c r="E27" s="66"/>
      <c r="F27" s="380">
        <f t="shared" si="2"/>
        <v>0</v>
      </c>
    </row>
    <row r="28" spans="1:6" s="1" customFormat="1">
      <c r="A28" s="43"/>
      <c r="B28" s="800" t="s">
        <v>263</v>
      </c>
      <c r="C28" s="45" t="s">
        <v>4</v>
      </c>
      <c r="D28" s="88">
        <v>1.8</v>
      </c>
      <c r="E28" s="66"/>
      <c r="F28" s="380">
        <f t="shared" si="2"/>
        <v>0</v>
      </c>
    </row>
    <row r="29" spans="1:6" s="1" customFormat="1">
      <c r="A29" s="43"/>
      <c r="B29" s="470"/>
      <c r="C29" s="65"/>
      <c r="D29" s="64"/>
      <c r="E29" s="66"/>
      <c r="F29" s="380"/>
    </row>
    <row r="30" spans="1:6" s="1" customFormat="1" ht="106.5" customHeight="1">
      <c r="A30" s="43">
        <v>10</v>
      </c>
      <c r="B30" s="801" t="s">
        <v>264</v>
      </c>
      <c r="C30" s="65" t="s">
        <v>537</v>
      </c>
      <c r="D30" s="64">
        <v>119.3</v>
      </c>
      <c r="E30" s="66"/>
      <c r="F30" s="380">
        <f t="shared" si="0"/>
        <v>0</v>
      </c>
    </row>
    <row r="31" spans="1:6" s="1" customFormat="1">
      <c r="A31" s="43"/>
      <c r="B31" s="470"/>
      <c r="C31" s="65"/>
      <c r="D31" s="64"/>
      <c r="E31" s="66"/>
      <c r="F31" s="380"/>
    </row>
    <row r="32" spans="1:6" s="1" customFormat="1" ht="69.75" customHeight="1">
      <c r="A32" s="43">
        <v>11</v>
      </c>
      <c r="B32" s="801" t="s">
        <v>569</v>
      </c>
      <c r="C32" s="65" t="s">
        <v>537</v>
      </c>
      <c r="D32" s="64">
        <v>1.8</v>
      </c>
      <c r="E32" s="66"/>
      <c r="F32" s="380">
        <f t="shared" ref="F32" si="3">D32*E32</f>
        <v>0</v>
      </c>
    </row>
    <row r="33" spans="1:6" s="1" customFormat="1">
      <c r="A33" s="43"/>
      <c r="B33" s="470"/>
      <c r="C33" s="65"/>
      <c r="D33" s="64"/>
      <c r="E33" s="66"/>
      <c r="F33" s="380"/>
    </row>
    <row r="34" spans="1:6" s="1" customFormat="1" ht="120.75" customHeight="1">
      <c r="A34" s="43">
        <v>12</v>
      </c>
      <c r="B34" s="802" t="s">
        <v>525</v>
      </c>
      <c r="C34" s="45" t="s">
        <v>4</v>
      </c>
      <c r="D34" s="589">
        <v>73.95</v>
      </c>
      <c r="E34" s="66"/>
      <c r="F34" s="380">
        <f>D34*E34</f>
        <v>0</v>
      </c>
    </row>
    <row r="35" spans="1:6" s="1" customFormat="1">
      <c r="A35" s="43"/>
      <c r="B35" s="498"/>
      <c r="C35" s="45"/>
      <c r="D35" s="88"/>
      <c r="E35" s="89"/>
      <c r="F35" s="381"/>
    </row>
    <row r="36" spans="1:6" s="1" customFormat="1" ht="103.5" customHeight="1">
      <c r="A36" s="43">
        <v>13</v>
      </c>
      <c r="B36" s="608" t="s">
        <v>302</v>
      </c>
      <c r="C36" s="65"/>
      <c r="D36" s="88"/>
      <c r="E36" s="89"/>
      <c r="F36" s="380"/>
    </row>
    <row r="37" spans="1:6" s="1" customFormat="1">
      <c r="A37" s="43"/>
      <c r="B37" s="800" t="s">
        <v>268</v>
      </c>
      <c r="C37" s="65" t="s">
        <v>7</v>
      </c>
      <c r="D37" s="88">
        <v>14</v>
      </c>
      <c r="E37" s="89"/>
      <c r="F37" s="380">
        <f>D37*E37</f>
        <v>0</v>
      </c>
    </row>
    <row r="38" spans="1:6" s="1" customFormat="1">
      <c r="A38" s="43"/>
      <c r="B38" s="800" t="s">
        <v>269</v>
      </c>
      <c r="C38" s="65" t="s">
        <v>7</v>
      </c>
      <c r="D38" s="88">
        <v>1</v>
      </c>
      <c r="E38" s="89"/>
      <c r="F38" s="380">
        <f>D38*E38</f>
        <v>0</v>
      </c>
    </row>
    <row r="39" spans="1:6" s="1" customFormat="1">
      <c r="A39" s="43"/>
      <c r="B39" s="578"/>
      <c r="C39" s="577"/>
      <c r="D39" s="579"/>
      <c r="E39" s="89"/>
      <c r="F39" s="380"/>
    </row>
    <row r="40" spans="1:6" s="1" customFormat="1">
      <c r="A40" s="67"/>
      <c r="B40" s="470"/>
      <c r="C40" s="37"/>
      <c r="D40" s="68"/>
      <c r="E40" s="69"/>
      <c r="F40" s="382"/>
    </row>
    <row r="41" spans="1:6" s="78" customFormat="1">
      <c r="A41" s="67"/>
      <c r="B41" s="499" t="s">
        <v>11</v>
      </c>
      <c r="C41" s="70"/>
      <c r="D41" s="56"/>
      <c r="E41" s="71"/>
      <c r="F41" s="383">
        <f>SUM(F8:F40)</f>
        <v>0</v>
      </c>
    </row>
    <row r="42" spans="1:6" s="1" customFormat="1">
      <c r="A42" s="72"/>
      <c r="B42" s="475"/>
      <c r="C42" s="73"/>
      <c r="D42" s="74"/>
      <c r="E42" s="75"/>
      <c r="F42" s="384"/>
    </row>
    <row r="43" spans="1:6" s="1" customFormat="1">
      <c r="A43" s="72"/>
      <c r="B43" s="475"/>
      <c r="C43" s="73"/>
      <c r="D43" s="74"/>
      <c r="E43" s="75"/>
      <c r="F43" s="384"/>
    </row>
    <row r="44" spans="1:6" s="78" customFormat="1">
      <c r="A44" s="54"/>
      <c r="B44" s="500" t="s">
        <v>18</v>
      </c>
      <c r="C44" s="76"/>
      <c r="D44" s="77"/>
      <c r="F44" s="385"/>
    </row>
    <row r="45" spans="1:6" s="78" customFormat="1">
      <c r="A45" s="54"/>
      <c r="B45" s="476"/>
      <c r="C45" s="76"/>
      <c r="D45" s="77"/>
      <c r="F45" s="385"/>
    </row>
    <row r="46" spans="1:6" s="78" customFormat="1" ht="62.25" customHeight="1">
      <c r="A46" s="43">
        <v>1</v>
      </c>
      <c r="B46" s="604" t="s">
        <v>304</v>
      </c>
      <c r="C46" s="605" t="s">
        <v>4</v>
      </c>
      <c r="D46" s="803">
        <v>4.2</v>
      </c>
      <c r="E46" s="49"/>
      <c r="F46" s="386" t="str">
        <f>IF(E46="","",D46*E46)</f>
        <v/>
      </c>
    </row>
    <row r="47" spans="1:6" s="78" customFormat="1" ht="15.75" customHeight="1">
      <c r="A47" s="43"/>
      <c r="B47" s="604"/>
      <c r="C47" s="605"/>
      <c r="D47" s="606"/>
      <c r="F47" s="385"/>
    </row>
    <row r="48" spans="1:6" s="78" customFormat="1" ht="58.5" customHeight="1">
      <c r="A48" s="43">
        <v>2</v>
      </c>
      <c r="B48" s="604" t="s">
        <v>570</v>
      </c>
      <c r="C48" s="605" t="s">
        <v>4</v>
      </c>
      <c r="D48" s="803">
        <v>4.5</v>
      </c>
      <c r="E48" s="49"/>
      <c r="F48" s="386" t="str">
        <f>IF(E48="","",D48*E48)</f>
        <v/>
      </c>
    </row>
    <row r="49" spans="1:6" s="78" customFormat="1">
      <c r="A49" s="43"/>
      <c r="B49" s="604"/>
      <c r="C49" s="605"/>
      <c r="D49" s="606"/>
      <c r="F49" s="385"/>
    </row>
    <row r="50" spans="1:6" s="78" customFormat="1" ht="89.25" customHeight="1">
      <c r="A50" s="43">
        <v>3</v>
      </c>
      <c r="B50" s="802" t="s">
        <v>580</v>
      </c>
      <c r="C50" s="45" t="s">
        <v>4</v>
      </c>
      <c r="D50" s="803">
        <v>2.7</v>
      </c>
      <c r="E50" s="49"/>
      <c r="F50" s="386" t="str">
        <f>IF(E50="","",D50*E50)</f>
        <v/>
      </c>
    </row>
    <row r="51" spans="1:6" s="1" customFormat="1">
      <c r="A51" s="54"/>
      <c r="B51" s="470"/>
      <c r="C51" s="37"/>
      <c r="D51" s="68"/>
      <c r="E51" s="79"/>
      <c r="F51" s="387"/>
    </row>
    <row r="52" spans="1:6" s="119" customFormat="1" ht="75" customHeight="1">
      <c r="A52" s="43">
        <v>4</v>
      </c>
      <c r="B52" s="804" t="s">
        <v>578</v>
      </c>
      <c r="C52" s="45" t="s">
        <v>4</v>
      </c>
      <c r="D52" s="64">
        <v>13.8</v>
      </c>
      <c r="E52" s="80"/>
      <c r="F52" s="380" t="str">
        <f>IF(E52="","",D52*E52)</f>
        <v/>
      </c>
    </row>
    <row r="53" spans="1:6" s="119" customFormat="1">
      <c r="A53" s="574"/>
      <c r="B53" s="583"/>
      <c r="C53" s="575"/>
      <c r="D53" s="580"/>
      <c r="E53" s="80"/>
      <c r="F53" s="380"/>
    </row>
    <row r="54" spans="1:6" s="119" customFormat="1" ht="57.75" customHeight="1">
      <c r="A54" s="43">
        <v>5</v>
      </c>
      <c r="B54" s="804" t="s">
        <v>579</v>
      </c>
      <c r="C54" s="45" t="s">
        <v>4</v>
      </c>
      <c r="D54" s="64">
        <v>1.8</v>
      </c>
      <c r="E54" s="80"/>
      <c r="F54" s="380" t="str">
        <f>IF(E54="","",D54*E54)</f>
        <v/>
      </c>
    </row>
    <row r="55" spans="1:6" s="119" customFormat="1">
      <c r="A55" s="574"/>
      <c r="B55" s="583"/>
      <c r="C55" s="575"/>
      <c r="D55" s="580"/>
      <c r="E55" s="80"/>
      <c r="F55" s="380"/>
    </row>
    <row r="56" spans="1:6" s="119" customFormat="1" ht="101.25" customHeight="1">
      <c r="A56" s="43">
        <v>6</v>
      </c>
      <c r="B56" s="804" t="s">
        <v>583</v>
      </c>
      <c r="C56" s="45" t="s">
        <v>4</v>
      </c>
      <c r="D56" s="64">
        <v>4.8</v>
      </c>
      <c r="E56" s="80"/>
      <c r="F56" s="380" t="str">
        <f t="shared" ref="F56" si="4">IF(E56="","",D56*E56)</f>
        <v/>
      </c>
    </row>
    <row r="57" spans="1:6" s="119" customFormat="1">
      <c r="A57" s="43"/>
      <c r="B57" s="470"/>
      <c r="C57" s="45"/>
      <c r="D57" s="64"/>
      <c r="E57" s="80"/>
      <c r="F57" s="380"/>
    </row>
    <row r="58" spans="1:6" s="119" customFormat="1" ht="164.25" customHeight="1">
      <c r="A58" s="44">
        <v>7</v>
      </c>
      <c r="B58" s="802" t="s">
        <v>541</v>
      </c>
      <c r="C58" s="45" t="s">
        <v>4</v>
      </c>
      <c r="D58" s="589">
        <v>73.95</v>
      </c>
      <c r="E58" s="40"/>
      <c r="F58" s="380" t="str">
        <f>IF(E58="","",D58*E58)</f>
        <v/>
      </c>
    </row>
    <row r="59" spans="1:6" s="119" customFormat="1">
      <c r="A59" s="43"/>
      <c r="B59" s="470"/>
      <c r="C59" s="45"/>
      <c r="D59" s="64"/>
      <c r="E59" s="80"/>
      <c r="F59" s="380"/>
    </row>
    <row r="60" spans="1:6" s="1" customFormat="1" ht="64.5" customHeight="1">
      <c r="A60" s="43">
        <v>8</v>
      </c>
      <c r="B60" s="805" t="s">
        <v>21</v>
      </c>
      <c r="C60" s="45"/>
      <c r="D60" s="81"/>
      <c r="E60" s="80"/>
      <c r="F60" s="380" t="str">
        <f t="shared" ref="F60:F66" si="5">IF(E60="","",D60*E60)</f>
        <v/>
      </c>
    </row>
    <row r="61" spans="1:6" s="1" customFormat="1">
      <c r="A61" s="43"/>
      <c r="B61" s="805" t="s">
        <v>30</v>
      </c>
      <c r="C61" s="45" t="s">
        <v>12</v>
      </c>
      <c r="D61" s="81">
        <v>8</v>
      </c>
      <c r="E61" s="80"/>
      <c r="F61" s="380" t="str">
        <f t="shared" si="5"/>
        <v/>
      </c>
    </row>
    <row r="62" spans="1:6" s="1" customFormat="1">
      <c r="A62" s="43"/>
      <c r="B62" s="805" t="s">
        <v>31</v>
      </c>
      <c r="C62" s="45" t="s">
        <v>12</v>
      </c>
      <c r="D62" s="81">
        <v>8</v>
      </c>
      <c r="E62" s="80"/>
      <c r="F62" s="380" t="str">
        <f t="shared" si="5"/>
        <v/>
      </c>
    </row>
    <row r="63" spans="1:6" s="1" customFormat="1">
      <c r="A63" s="43"/>
      <c r="B63" s="502"/>
      <c r="C63" s="45"/>
      <c r="D63" s="81"/>
      <c r="E63" s="80"/>
      <c r="F63" s="380" t="str">
        <f t="shared" si="5"/>
        <v/>
      </c>
    </row>
    <row r="64" spans="1:6" s="1" customFormat="1" ht="52.5" customHeight="1">
      <c r="A64" s="43">
        <v>9</v>
      </c>
      <c r="B64" s="805" t="s">
        <v>539</v>
      </c>
      <c r="C64" s="45"/>
      <c r="D64" s="81"/>
      <c r="E64" s="80"/>
      <c r="F64" s="380" t="str">
        <f t="shared" si="5"/>
        <v/>
      </c>
    </row>
    <row r="65" spans="1:6" s="1" customFormat="1">
      <c r="A65" s="43"/>
      <c r="B65" s="805" t="s">
        <v>526</v>
      </c>
      <c r="C65" s="45" t="s">
        <v>7</v>
      </c>
      <c r="D65" s="81">
        <v>1</v>
      </c>
      <c r="E65" s="80"/>
      <c r="F65" s="380" t="str">
        <f t="shared" si="5"/>
        <v/>
      </c>
    </row>
    <row r="66" spans="1:6" s="1" customFormat="1">
      <c r="A66" s="43"/>
      <c r="B66" s="805" t="s">
        <v>305</v>
      </c>
      <c r="C66" s="45" t="s">
        <v>7</v>
      </c>
      <c r="D66" s="81">
        <v>1</v>
      </c>
      <c r="E66" s="80"/>
      <c r="F66" s="380" t="str">
        <f t="shared" si="5"/>
        <v/>
      </c>
    </row>
    <row r="67" spans="1:6" s="1" customFormat="1">
      <c r="A67" s="43"/>
      <c r="B67" s="805" t="s">
        <v>306</v>
      </c>
      <c r="C67" s="45" t="s">
        <v>7</v>
      </c>
      <c r="D67" s="81">
        <v>1</v>
      </c>
      <c r="E67" s="80"/>
      <c r="F67" s="380" t="str">
        <f t="shared" ref="F67" si="6">IF(E67="","",D67*E67)</f>
        <v/>
      </c>
    </row>
    <row r="68" spans="1:6" s="1" customFormat="1">
      <c r="A68" s="43"/>
      <c r="B68" s="805" t="s">
        <v>286</v>
      </c>
      <c r="C68" s="45" t="s">
        <v>7</v>
      </c>
      <c r="D68" s="81">
        <v>2</v>
      </c>
      <c r="E68" s="80"/>
      <c r="F68" s="380" t="str">
        <f t="shared" ref="F68" si="7">IF(E68="","",D68*E68)</f>
        <v/>
      </c>
    </row>
    <row r="69" spans="1:6" s="1" customFormat="1">
      <c r="A69" s="43"/>
      <c r="B69" s="502"/>
      <c r="C69" s="45"/>
      <c r="D69" s="81"/>
      <c r="E69" s="80"/>
      <c r="F69" s="380"/>
    </row>
    <row r="70" spans="1:6" s="1" customFormat="1" ht="65.25" customHeight="1">
      <c r="A70" s="806">
        <v>10</v>
      </c>
      <c r="B70" s="807" t="s">
        <v>595</v>
      </c>
      <c r="C70" s="45" t="s">
        <v>4</v>
      </c>
      <c r="D70" s="606">
        <v>117.3</v>
      </c>
      <c r="E70" s="80"/>
      <c r="F70" s="380" t="str">
        <f>IF(E70="","",D70*E70)</f>
        <v/>
      </c>
    </row>
    <row r="71" spans="1:6" s="1" customFormat="1">
      <c r="A71" s="585"/>
      <c r="B71" s="586"/>
      <c r="C71" s="575"/>
      <c r="D71" s="576"/>
      <c r="E71" s="80"/>
      <c r="F71" s="380"/>
    </row>
    <row r="72" spans="1:6" s="1" customFormat="1">
      <c r="A72" s="67"/>
      <c r="B72" s="470"/>
      <c r="C72" s="37"/>
      <c r="D72" s="68"/>
      <c r="E72" s="79"/>
      <c r="F72" s="382" t="str">
        <f>IF(E72="","",D72*E72)</f>
        <v/>
      </c>
    </row>
    <row r="73" spans="1:6" s="9" customFormat="1">
      <c r="A73" s="67"/>
      <c r="B73" s="499" t="s">
        <v>0</v>
      </c>
      <c r="C73" s="55"/>
      <c r="D73" s="56"/>
      <c r="E73" s="57"/>
      <c r="F73" s="388">
        <f>SUM(F45:F72)</f>
        <v>0</v>
      </c>
    </row>
    <row r="74" spans="1:6" s="2" customFormat="1" ht="12">
      <c r="A74" s="67"/>
      <c r="B74" s="471"/>
      <c r="C74" s="82"/>
      <c r="D74" s="83"/>
      <c r="E74" s="84"/>
      <c r="F74" s="389"/>
    </row>
    <row r="75" spans="1:6" s="2" customFormat="1" ht="12">
      <c r="A75" s="67"/>
      <c r="B75" s="471"/>
      <c r="C75" s="82"/>
      <c r="D75" s="83"/>
      <c r="E75" s="84"/>
      <c r="F75" s="389"/>
    </row>
    <row r="76" spans="1:6" s="1" customFormat="1">
      <c r="A76" s="54"/>
      <c r="B76" s="500" t="s">
        <v>25</v>
      </c>
      <c r="D76" s="38"/>
      <c r="F76" s="390"/>
    </row>
    <row r="77" spans="1:6" s="1" customFormat="1">
      <c r="A77" s="54"/>
      <c r="B77" s="501"/>
      <c r="D77" s="38"/>
      <c r="F77" s="390"/>
    </row>
    <row r="78" spans="1:6" s="1" customFormat="1" ht="75.75" customHeight="1">
      <c r="A78" s="46">
        <v>1</v>
      </c>
      <c r="B78" s="802" t="s">
        <v>584</v>
      </c>
      <c r="C78" s="45" t="s">
        <v>540</v>
      </c>
      <c r="D78" s="38">
        <v>71.2</v>
      </c>
      <c r="E78" s="40"/>
      <c r="F78" s="390">
        <f>D78*E78</f>
        <v>0</v>
      </c>
    </row>
    <row r="79" spans="1:6" s="1" customFormat="1">
      <c r="A79" s="46"/>
      <c r="B79" s="503"/>
      <c r="C79" s="45"/>
      <c r="D79" s="38"/>
      <c r="E79" s="40"/>
      <c r="F79" s="390"/>
    </row>
    <row r="80" spans="1:6" s="1" customFormat="1" ht="99" customHeight="1">
      <c r="A80" s="46">
        <v>2</v>
      </c>
      <c r="B80" s="804" t="s">
        <v>585</v>
      </c>
      <c r="C80" s="45" t="s">
        <v>4</v>
      </c>
      <c r="D80" s="589">
        <v>73.95</v>
      </c>
      <c r="E80" s="40"/>
      <c r="F80" s="390">
        <f>D80*E80</f>
        <v>0</v>
      </c>
    </row>
    <row r="81" spans="1:6" s="1" customFormat="1">
      <c r="A81" s="46"/>
      <c r="B81" s="504"/>
      <c r="C81" s="45"/>
      <c r="D81" s="64"/>
      <c r="E81" s="40"/>
      <c r="F81" s="390"/>
    </row>
    <row r="82" spans="1:6" s="1" customFormat="1" ht="117" customHeight="1">
      <c r="A82" s="46">
        <v>3</v>
      </c>
      <c r="B82" s="608" t="s">
        <v>527</v>
      </c>
      <c r="C82" s="45"/>
      <c r="D82" s="38"/>
      <c r="E82" s="40"/>
      <c r="F82" s="40"/>
    </row>
    <row r="83" spans="1:6" s="1" customFormat="1">
      <c r="A83" s="46"/>
      <c r="B83" s="608" t="s">
        <v>165</v>
      </c>
      <c r="C83" s="120" t="s">
        <v>4</v>
      </c>
      <c r="D83" s="38">
        <v>1.3</v>
      </c>
      <c r="E83" s="40"/>
      <c r="F83" s="40">
        <f>D83*E83</f>
        <v>0</v>
      </c>
    </row>
    <row r="84" spans="1:6" s="1" customFormat="1" ht="12" customHeight="1">
      <c r="A84" s="46"/>
      <c r="B84" s="608" t="s">
        <v>166</v>
      </c>
      <c r="C84" s="120" t="s">
        <v>4</v>
      </c>
      <c r="D84" s="38">
        <v>1.1000000000000001</v>
      </c>
      <c r="E84" s="40"/>
      <c r="F84" s="40">
        <f>D84*E84</f>
        <v>0</v>
      </c>
    </row>
    <row r="85" spans="1:6" s="1" customFormat="1" ht="14.25">
      <c r="A85" s="46"/>
      <c r="B85" s="608" t="s">
        <v>167</v>
      </c>
      <c r="C85" s="120" t="s">
        <v>540</v>
      </c>
      <c r="D85" s="38">
        <v>3.6</v>
      </c>
      <c r="E85" s="40"/>
      <c r="F85" s="40">
        <f>D85*E85</f>
        <v>0</v>
      </c>
    </row>
    <row r="86" spans="1:6" s="1" customFormat="1">
      <c r="A86" s="46"/>
      <c r="B86" s="504"/>
      <c r="C86" s="45"/>
      <c r="D86" s="64"/>
      <c r="E86" s="40"/>
      <c r="F86" s="40"/>
    </row>
    <row r="87" spans="1:6" s="1" customFormat="1">
      <c r="A87" s="46"/>
      <c r="B87" s="504"/>
      <c r="C87" s="45"/>
      <c r="D87" s="64"/>
      <c r="E87" s="40"/>
      <c r="F87" s="390"/>
    </row>
    <row r="88" spans="1:6" s="1" customFormat="1">
      <c r="A88" s="54"/>
      <c r="B88" s="499" t="s">
        <v>27</v>
      </c>
      <c r="C88" s="55"/>
      <c r="D88" s="56"/>
      <c r="E88" s="57"/>
      <c r="F88" s="388">
        <f>SUM(F77:F86)</f>
        <v>0</v>
      </c>
    </row>
    <row r="89" spans="1:6" s="1" customFormat="1">
      <c r="A89" s="54"/>
      <c r="B89" s="476"/>
      <c r="C89" s="59"/>
      <c r="D89" s="60"/>
      <c r="E89" s="61"/>
      <c r="F89" s="391"/>
    </row>
    <row r="90" spans="1:6" s="1" customFormat="1">
      <c r="A90" s="54"/>
      <c r="B90" s="476"/>
      <c r="C90" s="59"/>
      <c r="D90" s="60"/>
      <c r="E90" s="61"/>
      <c r="F90" s="391"/>
    </row>
    <row r="91" spans="1:6" s="1" customFormat="1">
      <c r="A91" s="54"/>
      <c r="B91" s="501"/>
      <c r="D91" s="38"/>
      <c r="F91" s="390"/>
    </row>
    <row r="92" spans="1:6" s="1" customFormat="1">
      <c r="A92" s="54"/>
      <c r="B92" s="500" t="s">
        <v>168</v>
      </c>
      <c r="D92" s="38"/>
      <c r="F92" s="390"/>
    </row>
    <row r="93" spans="1:6" s="1" customFormat="1">
      <c r="A93" s="54"/>
      <c r="B93" s="501"/>
      <c r="D93" s="38"/>
      <c r="F93" s="390"/>
    </row>
    <row r="94" spans="1:6" s="1" customFormat="1" ht="207.75" customHeight="1">
      <c r="A94" s="44">
        <v>1</v>
      </c>
      <c r="B94" s="808" t="s">
        <v>542</v>
      </c>
      <c r="C94" s="45" t="s">
        <v>4</v>
      </c>
      <c r="D94" s="39">
        <v>24.1</v>
      </c>
      <c r="E94" s="40"/>
      <c r="F94" s="390">
        <f>D94*E94</f>
        <v>0</v>
      </c>
    </row>
    <row r="95" spans="1:6" s="1" customFormat="1">
      <c r="A95" s="44"/>
      <c r="B95" s="504"/>
      <c r="C95" s="45"/>
      <c r="D95" s="39"/>
      <c r="E95" s="40"/>
      <c r="F95" s="390"/>
    </row>
    <row r="96" spans="1:6" s="1" customFormat="1" ht="82.5" customHeight="1">
      <c r="A96" s="44">
        <v>2</v>
      </c>
      <c r="B96" s="808" t="s">
        <v>571</v>
      </c>
      <c r="C96" s="45" t="s">
        <v>4</v>
      </c>
      <c r="D96" s="39">
        <v>2.2999999999999998</v>
      </c>
      <c r="E96" s="40"/>
      <c r="F96" s="390">
        <f>D96*E96</f>
        <v>0</v>
      </c>
    </row>
    <row r="97" spans="1:6" s="1" customFormat="1">
      <c r="A97" s="44"/>
      <c r="B97" s="504"/>
      <c r="C97" s="45"/>
      <c r="D97" s="39"/>
      <c r="E97" s="40"/>
      <c r="F97" s="390"/>
    </row>
    <row r="98" spans="1:6" s="1" customFormat="1" ht="195" customHeight="1">
      <c r="A98" s="44">
        <v>3</v>
      </c>
      <c r="B98" s="808" t="s">
        <v>587</v>
      </c>
      <c r="C98" s="45" t="s">
        <v>4</v>
      </c>
      <c r="D98" s="39">
        <v>5.4</v>
      </c>
      <c r="E98" s="40"/>
      <c r="F98" s="390">
        <f>D98*E98</f>
        <v>0</v>
      </c>
    </row>
    <row r="99" spans="1:6" s="1" customFormat="1">
      <c r="A99" s="44"/>
      <c r="B99" s="504"/>
      <c r="C99" s="45"/>
      <c r="D99" s="39"/>
      <c r="E99" s="40"/>
      <c r="F99" s="390"/>
    </row>
    <row r="100" spans="1:6" s="1" customFormat="1" ht="213.75" customHeight="1">
      <c r="A100" s="44">
        <v>4</v>
      </c>
      <c r="B100" s="808" t="s">
        <v>586</v>
      </c>
      <c r="C100" s="45" t="s">
        <v>4</v>
      </c>
      <c r="D100" s="39">
        <v>25.9</v>
      </c>
      <c r="E100" s="40"/>
      <c r="F100" s="390">
        <f>D100*E100</f>
        <v>0</v>
      </c>
    </row>
    <row r="101" spans="1:6" s="1" customFormat="1">
      <c r="A101" s="584"/>
      <c r="B101" s="587"/>
      <c r="C101" s="575"/>
      <c r="D101" s="588"/>
      <c r="E101" s="40"/>
      <c r="F101" s="390"/>
    </row>
    <row r="102" spans="1:6" s="1" customFormat="1" ht="258" customHeight="1">
      <c r="A102" s="44">
        <v>5</v>
      </c>
      <c r="B102" s="808" t="s">
        <v>543</v>
      </c>
      <c r="C102" s="45" t="s">
        <v>4</v>
      </c>
      <c r="D102" s="39">
        <v>20.6</v>
      </c>
      <c r="E102" s="40"/>
      <c r="F102" s="390">
        <f>D102*E102</f>
        <v>0</v>
      </c>
    </row>
    <row r="103" spans="1:6" s="1" customFormat="1">
      <c r="A103" s="44"/>
      <c r="B103" s="504"/>
      <c r="C103" s="45"/>
      <c r="D103" s="39"/>
      <c r="E103" s="40"/>
      <c r="F103" s="390"/>
    </row>
    <row r="104" spans="1:6" s="1" customFormat="1" ht="208.5" customHeight="1">
      <c r="A104" s="44">
        <v>6</v>
      </c>
      <c r="B104" s="808" t="s">
        <v>544</v>
      </c>
      <c r="C104" s="45" t="s">
        <v>4</v>
      </c>
      <c r="D104" s="39">
        <v>11.5</v>
      </c>
      <c r="E104" s="40"/>
      <c r="F104" s="390">
        <f>D104*E104</f>
        <v>0</v>
      </c>
    </row>
    <row r="105" spans="1:6" s="1" customFormat="1">
      <c r="A105" s="44"/>
      <c r="B105" s="504"/>
      <c r="C105" s="45"/>
      <c r="D105" s="39"/>
      <c r="E105" s="40"/>
      <c r="F105" s="390"/>
    </row>
    <row r="106" spans="1:6" s="1" customFormat="1" ht="195.75" customHeight="1">
      <c r="A106" s="44">
        <v>7</v>
      </c>
      <c r="B106" s="808" t="s">
        <v>545</v>
      </c>
      <c r="C106" s="120" t="s">
        <v>540</v>
      </c>
      <c r="D106" s="39">
        <v>3.05</v>
      </c>
      <c r="E106" s="40"/>
      <c r="F106" s="390">
        <f>D106*E106</f>
        <v>0</v>
      </c>
    </row>
    <row r="107" spans="1:6" s="1" customFormat="1">
      <c r="A107" s="44"/>
      <c r="B107" s="504"/>
      <c r="C107" s="45"/>
      <c r="D107" s="39"/>
      <c r="E107" s="40"/>
      <c r="F107" s="390"/>
    </row>
    <row r="108" spans="1:6" s="1" customFormat="1">
      <c r="A108" s="44"/>
      <c r="B108" s="504"/>
      <c r="C108" s="45"/>
      <c r="D108" s="39"/>
      <c r="E108" s="40"/>
      <c r="F108" s="390"/>
    </row>
    <row r="109" spans="1:6" s="1" customFormat="1">
      <c r="A109" s="54"/>
      <c r="B109" s="499" t="s">
        <v>246</v>
      </c>
      <c r="C109" s="55"/>
      <c r="D109" s="56"/>
      <c r="E109" s="57"/>
      <c r="F109" s="388">
        <f>SUM(F94:F107)</f>
        <v>0</v>
      </c>
    </row>
    <row r="110" spans="1:6" s="1" customFormat="1">
      <c r="A110" s="54"/>
      <c r="B110" s="501"/>
      <c r="D110" s="38"/>
      <c r="F110" s="390"/>
    </row>
    <row r="111" spans="1:6" s="1" customFormat="1">
      <c r="A111" s="54"/>
      <c r="B111" s="501"/>
      <c r="D111" s="38"/>
      <c r="F111" s="390"/>
    </row>
    <row r="112" spans="1:6" s="1" customFormat="1">
      <c r="A112" s="54"/>
      <c r="B112" s="501"/>
      <c r="D112" s="38"/>
      <c r="F112" s="390"/>
    </row>
    <row r="113" spans="1:6" s="1" customFormat="1">
      <c r="A113" s="54"/>
      <c r="B113" s="500" t="s">
        <v>28</v>
      </c>
      <c r="D113" s="38"/>
      <c r="F113" s="390"/>
    </row>
    <row r="114" spans="1:6" s="1" customFormat="1">
      <c r="A114" s="54"/>
      <c r="B114" s="476"/>
      <c r="D114" s="38"/>
      <c r="F114" s="390"/>
    </row>
    <row r="115" spans="1:6" s="1" customFormat="1" ht="59.25" customHeight="1">
      <c r="A115" s="54"/>
      <c r="B115" s="809" t="s">
        <v>594</v>
      </c>
      <c r="D115" s="38"/>
      <c r="F115" s="390"/>
    </row>
    <row r="116" spans="1:6" s="1" customFormat="1">
      <c r="A116" s="54"/>
      <c r="B116" s="501"/>
      <c r="D116" s="38"/>
      <c r="F116" s="390"/>
    </row>
    <row r="117" spans="1:6" s="1" customFormat="1" ht="256.5" customHeight="1">
      <c r="A117" s="46">
        <v>1</v>
      </c>
      <c r="B117" s="810" t="s">
        <v>528</v>
      </c>
      <c r="D117" s="811"/>
      <c r="F117" s="390"/>
    </row>
    <row r="118" spans="1:6" s="1" customFormat="1">
      <c r="A118" s="46"/>
      <c r="B118" s="802" t="s">
        <v>271</v>
      </c>
      <c r="C118" s="47" t="s">
        <v>7</v>
      </c>
      <c r="D118" s="38">
        <v>2</v>
      </c>
      <c r="E118" s="40"/>
      <c r="F118" s="390">
        <f t="shared" ref="F118:F124" si="8">D118*E118</f>
        <v>0</v>
      </c>
    </row>
    <row r="119" spans="1:6" s="1" customFormat="1" ht="63.75">
      <c r="A119" s="46"/>
      <c r="B119" s="802" t="s">
        <v>546</v>
      </c>
      <c r="C119" s="47" t="s">
        <v>7</v>
      </c>
      <c r="D119" s="38">
        <v>1</v>
      </c>
      <c r="E119" s="40"/>
      <c r="F119" s="390">
        <f t="shared" ref="F119" si="9">D119*E119</f>
        <v>0</v>
      </c>
    </row>
    <row r="120" spans="1:6" s="1" customFormat="1">
      <c r="A120" s="46"/>
      <c r="B120" s="802" t="s">
        <v>272</v>
      </c>
      <c r="C120" s="47" t="s">
        <v>7</v>
      </c>
      <c r="D120" s="38">
        <v>2</v>
      </c>
      <c r="E120" s="40"/>
      <c r="F120" s="390">
        <f t="shared" si="8"/>
        <v>0</v>
      </c>
    </row>
    <row r="121" spans="1:6" s="1" customFormat="1">
      <c r="A121" s="46"/>
      <c r="B121" s="802" t="s">
        <v>273</v>
      </c>
      <c r="C121" s="47" t="s">
        <v>7</v>
      </c>
      <c r="D121" s="38">
        <v>1</v>
      </c>
      <c r="E121" s="40"/>
      <c r="F121" s="390">
        <f t="shared" si="8"/>
        <v>0</v>
      </c>
    </row>
    <row r="122" spans="1:6" s="1" customFormat="1">
      <c r="A122" s="46"/>
      <c r="B122" s="802" t="s">
        <v>274</v>
      </c>
      <c r="C122" s="47" t="s">
        <v>7</v>
      </c>
      <c r="D122" s="38">
        <v>2</v>
      </c>
      <c r="E122" s="40"/>
      <c r="F122" s="390">
        <f t="shared" si="8"/>
        <v>0</v>
      </c>
    </row>
    <row r="123" spans="1:6" s="1" customFormat="1" ht="14.25" customHeight="1">
      <c r="A123" s="46"/>
      <c r="B123" s="802" t="s">
        <v>275</v>
      </c>
      <c r="C123" s="47" t="s">
        <v>7</v>
      </c>
      <c r="D123" s="38">
        <v>1</v>
      </c>
      <c r="E123" s="40"/>
      <c r="F123" s="390">
        <f t="shared" si="8"/>
        <v>0</v>
      </c>
    </row>
    <row r="124" spans="1:6" s="1" customFormat="1" ht="57.75" customHeight="1">
      <c r="A124" s="46"/>
      <c r="B124" s="812" t="s">
        <v>276</v>
      </c>
      <c r="C124" s="47" t="s">
        <v>7</v>
      </c>
      <c r="D124" s="38">
        <v>1</v>
      </c>
      <c r="E124" s="40"/>
      <c r="F124" s="390">
        <f t="shared" si="8"/>
        <v>0</v>
      </c>
    </row>
    <row r="125" spans="1:6" s="1" customFormat="1">
      <c r="A125" s="46"/>
      <c r="B125" s="470"/>
      <c r="C125" s="47"/>
      <c r="D125" s="38"/>
      <c r="E125" s="40"/>
      <c r="F125" s="390"/>
    </row>
    <row r="126" spans="1:6" s="1" customFormat="1" ht="84.75" customHeight="1">
      <c r="A126" s="46">
        <v>2</v>
      </c>
      <c r="B126" s="810" t="s">
        <v>572</v>
      </c>
      <c r="D126" s="811"/>
      <c r="F126" s="390"/>
    </row>
    <row r="127" spans="1:6" s="1" customFormat="1">
      <c r="A127" s="46"/>
      <c r="B127" s="802" t="s">
        <v>272</v>
      </c>
      <c r="C127" s="47" t="s">
        <v>7</v>
      </c>
      <c r="D127" s="38">
        <v>1</v>
      </c>
      <c r="E127" s="40"/>
      <c r="F127" s="390">
        <f>D127*E127</f>
        <v>0</v>
      </c>
    </row>
    <row r="128" spans="1:6" s="1" customFormat="1">
      <c r="A128" s="46"/>
      <c r="B128" s="470"/>
      <c r="C128" s="47"/>
      <c r="D128" s="38"/>
      <c r="E128" s="40"/>
      <c r="F128" s="390"/>
    </row>
    <row r="129" spans="1:6" s="1" customFormat="1" ht="230.25" customHeight="1">
      <c r="A129" s="46">
        <v>3</v>
      </c>
      <c r="B129" s="810" t="s">
        <v>529</v>
      </c>
      <c r="C129" s="47"/>
      <c r="D129" s="38"/>
      <c r="E129" s="40"/>
      <c r="F129" s="390"/>
    </row>
    <row r="130" spans="1:6" s="1" customFormat="1" ht="17.25" customHeight="1">
      <c r="A130" s="46"/>
      <c r="B130" s="813" t="s">
        <v>315</v>
      </c>
      <c r="C130" s="814" t="s">
        <v>7</v>
      </c>
      <c r="D130" s="77">
        <v>3</v>
      </c>
      <c r="E130" s="40"/>
      <c r="F130" s="390">
        <f>D130*E130</f>
        <v>0</v>
      </c>
    </row>
    <row r="131" spans="1:6" s="1" customFormat="1">
      <c r="A131" s="46"/>
      <c r="B131" s="470"/>
      <c r="C131" s="47"/>
      <c r="D131" s="38"/>
      <c r="E131" s="40"/>
      <c r="F131" s="390"/>
    </row>
    <row r="132" spans="1:6" s="1" customFormat="1" ht="178.5">
      <c r="A132" s="46">
        <v>4</v>
      </c>
      <c r="B132" s="859" t="s">
        <v>593</v>
      </c>
      <c r="C132" s="47"/>
      <c r="D132" s="38"/>
      <c r="E132" s="40"/>
      <c r="F132" s="390"/>
    </row>
    <row r="133" spans="1:6" s="1" customFormat="1">
      <c r="A133" s="46"/>
      <c r="B133" s="858" t="s">
        <v>588</v>
      </c>
      <c r="C133" s="47" t="s">
        <v>7</v>
      </c>
      <c r="D133" s="38">
        <v>1</v>
      </c>
      <c r="E133" s="40"/>
      <c r="F133" s="392">
        <f>D133*E133</f>
        <v>0</v>
      </c>
    </row>
    <row r="134" spans="1:6" s="1" customFormat="1">
      <c r="A134" s="46"/>
      <c r="B134" s="470"/>
      <c r="C134" s="47"/>
      <c r="D134" s="38"/>
      <c r="E134" s="40"/>
      <c r="F134" s="390"/>
    </row>
    <row r="135" spans="1:6" s="1" customFormat="1" ht="220.5" customHeight="1">
      <c r="A135" s="46">
        <v>5</v>
      </c>
      <c r="B135" s="815" t="s">
        <v>589</v>
      </c>
      <c r="D135" s="38"/>
      <c r="E135" s="40"/>
      <c r="F135" s="390"/>
    </row>
    <row r="136" spans="1:6" s="1" customFormat="1">
      <c r="A136" s="46"/>
      <c r="B136" s="470" t="s">
        <v>277</v>
      </c>
      <c r="C136" s="47" t="s">
        <v>7</v>
      </c>
      <c r="D136" s="38">
        <v>1</v>
      </c>
      <c r="E136" s="40"/>
      <c r="F136" s="392">
        <f>D136*E136</f>
        <v>0</v>
      </c>
    </row>
    <row r="137" spans="1:6" s="1" customFormat="1">
      <c r="A137" s="46"/>
      <c r="B137" s="470"/>
      <c r="C137" s="47"/>
      <c r="D137" s="38"/>
      <c r="E137" s="40"/>
      <c r="F137" s="392"/>
    </row>
    <row r="138" spans="1:6" s="1" customFormat="1" ht="234.75" customHeight="1">
      <c r="A138" s="46">
        <v>6</v>
      </c>
      <c r="B138" s="808" t="s">
        <v>530</v>
      </c>
      <c r="C138" s="47"/>
      <c r="D138" s="38"/>
      <c r="E138" s="40"/>
      <c r="F138" s="392"/>
    </row>
    <row r="139" spans="1:6" s="1" customFormat="1">
      <c r="A139" s="46"/>
      <c r="B139" s="608" t="s">
        <v>278</v>
      </c>
      <c r="C139" s="47" t="s">
        <v>7</v>
      </c>
      <c r="D139" s="38">
        <v>2</v>
      </c>
      <c r="E139" s="40"/>
      <c r="F139" s="392">
        <f>D139*E139</f>
        <v>0</v>
      </c>
    </row>
    <row r="140" spans="1:6" s="1" customFormat="1">
      <c r="A140" s="46"/>
      <c r="B140" s="470"/>
      <c r="C140" s="47"/>
      <c r="D140" s="38"/>
      <c r="E140" s="40"/>
      <c r="F140" s="392"/>
    </row>
    <row r="141" spans="1:6" s="1" customFormat="1">
      <c r="A141" s="46"/>
      <c r="B141" s="498"/>
      <c r="D141" s="38"/>
      <c r="E141" s="40"/>
      <c r="F141" s="392"/>
    </row>
    <row r="142" spans="1:6" s="1" customFormat="1">
      <c r="A142" s="54"/>
      <c r="B142" s="499" t="s">
        <v>19</v>
      </c>
      <c r="C142" s="55"/>
      <c r="D142" s="56"/>
      <c r="E142" s="57"/>
      <c r="F142" s="393">
        <f>SUM(F118:F140)</f>
        <v>0</v>
      </c>
    </row>
    <row r="143" spans="1:6" s="1" customFormat="1">
      <c r="A143" s="54"/>
      <c r="B143" s="501"/>
      <c r="D143" s="38"/>
      <c r="F143" s="390"/>
    </row>
    <row r="144" spans="1:6" s="1" customFormat="1">
      <c r="A144" s="54"/>
      <c r="B144" s="500" t="s">
        <v>29</v>
      </c>
      <c r="D144" s="38"/>
      <c r="F144" s="390"/>
    </row>
    <row r="145" spans="1:6" s="1" customFormat="1">
      <c r="A145" s="54"/>
      <c r="B145" s="501"/>
      <c r="D145" s="38"/>
      <c r="F145" s="390"/>
    </row>
    <row r="146" spans="1:6" s="1" customFormat="1" ht="160.5" customHeight="1">
      <c r="A146" s="46">
        <v>1</v>
      </c>
      <c r="B146" s="802" t="s">
        <v>547</v>
      </c>
      <c r="C146" s="47" t="s">
        <v>537</v>
      </c>
      <c r="D146" s="38">
        <v>64.3</v>
      </c>
      <c r="E146" s="39"/>
      <c r="F146" s="390">
        <f>D146*E146</f>
        <v>0</v>
      </c>
    </row>
    <row r="147" spans="1:6" s="1" customFormat="1">
      <c r="A147" s="18"/>
      <c r="B147" s="470"/>
      <c r="C147" s="45"/>
      <c r="D147" s="48"/>
      <c r="E147" s="49"/>
      <c r="F147" s="386" t="str">
        <f>IF(E147="","",D147*E147)</f>
        <v/>
      </c>
    </row>
    <row r="148" spans="1:6" s="1" customFormat="1" ht="69" customHeight="1">
      <c r="A148" s="46">
        <v>2</v>
      </c>
      <c r="B148" s="802" t="s">
        <v>577</v>
      </c>
      <c r="C148" s="47" t="s">
        <v>537</v>
      </c>
      <c r="D148" s="38">
        <v>7.3</v>
      </c>
      <c r="E148" s="39"/>
      <c r="F148" s="390">
        <f>D148*E148</f>
        <v>0</v>
      </c>
    </row>
    <row r="149" spans="1:6" s="1" customFormat="1">
      <c r="A149" s="18"/>
      <c r="B149" s="470"/>
      <c r="C149" s="45"/>
      <c r="D149" s="48"/>
      <c r="E149" s="49"/>
      <c r="F149" s="386"/>
    </row>
    <row r="150" spans="1:6" s="1" customFormat="1" ht="147.75" customHeight="1">
      <c r="A150" s="46">
        <v>3</v>
      </c>
      <c r="B150" s="804" t="s">
        <v>531</v>
      </c>
      <c r="C150" s="47" t="s">
        <v>537</v>
      </c>
      <c r="D150" s="38">
        <v>44.2</v>
      </c>
      <c r="E150" s="39"/>
      <c r="F150" s="390">
        <f>D150*E150</f>
        <v>0</v>
      </c>
    </row>
    <row r="151" spans="1:6" s="1" customFormat="1">
      <c r="A151" s="46"/>
      <c r="B151" s="470"/>
      <c r="C151" s="47"/>
      <c r="D151" s="38"/>
      <c r="E151" s="39"/>
      <c r="F151" s="390"/>
    </row>
    <row r="152" spans="1:6" s="1" customFormat="1" ht="57.75" customHeight="1">
      <c r="A152" s="46">
        <v>4</v>
      </c>
      <c r="B152" s="804" t="s">
        <v>573</v>
      </c>
      <c r="C152" s="47" t="s">
        <v>537</v>
      </c>
      <c r="D152" s="38">
        <v>1.8</v>
      </c>
      <c r="E152" s="39"/>
      <c r="F152" s="390">
        <f>D152*E152</f>
        <v>0</v>
      </c>
    </row>
    <row r="153" spans="1:6" s="1" customFormat="1">
      <c r="A153" s="46"/>
      <c r="B153" s="470"/>
      <c r="C153" s="47"/>
      <c r="D153" s="38"/>
      <c r="E153" s="39"/>
      <c r="F153" s="390"/>
    </row>
    <row r="154" spans="1:6" s="1" customFormat="1" ht="75" customHeight="1">
      <c r="A154" s="121">
        <v>5</v>
      </c>
      <c r="B154" s="608" t="s">
        <v>532</v>
      </c>
      <c r="C154" s="120" t="s">
        <v>540</v>
      </c>
      <c r="D154" s="38">
        <v>27.1</v>
      </c>
      <c r="E154" s="122"/>
      <c r="F154" s="394">
        <f>D154*E154</f>
        <v>0</v>
      </c>
    </row>
    <row r="155" spans="1:6" s="1" customFormat="1">
      <c r="A155" s="121"/>
      <c r="B155" s="498"/>
      <c r="C155" s="120"/>
      <c r="D155" s="38"/>
      <c r="E155" s="122"/>
      <c r="F155" s="394"/>
    </row>
    <row r="156" spans="1:6" s="1" customFormat="1">
      <c r="A156" s="16"/>
      <c r="B156" s="499" t="s">
        <v>13</v>
      </c>
      <c r="C156" s="55"/>
      <c r="D156" s="56"/>
      <c r="E156" s="57"/>
      <c r="F156" s="393">
        <f>SUM(F146:F154)</f>
        <v>0</v>
      </c>
    </row>
    <row r="157" spans="1:6" s="1" customFormat="1">
      <c r="A157" s="16"/>
      <c r="B157" s="476"/>
      <c r="C157" s="59"/>
      <c r="D157" s="60"/>
      <c r="E157" s="61"/>
      <c r="F157" s="395"/>
    </row>
    <row r="158" spans="1:6" s="1" customFormat="1">
      <c r="A158" s="16"/>
      <c r="B158" s="476"/>
      <c r="C158" s="59"/>
      <c r="D158" s="60"/>
      <c r="E158" s="61"/>
      <c r="F158" s="395"/>
    </row>
    <row r="159" spans="1:6" s="1" customFormat="1">
      <c r="A159" s="19"/>
      <c r="B159" s="505" t="s">
        <v>279</v>
      </c>
      <c r="C159" s="62"/>
      <c r="D159" s="63"/>
      <c r="E159" s="62"/>
      <c r="F159" s="396"/>
    </row>
    <row r="160" spans="1:6" s="1" customFormat="1">
      <c r="A160" s="16"/>
      <c r="B160" s="470"/>
      <c r="C160" s="16"/>
      <c r="D160" s="58"/>
      <c r="E160" s="16"/>
      <c r="F160" s="397"/>
    </row>
    <row r="161" spans="1:6" s="1" customFormat="1" ht="196.5" customHeight="1">
      <c r="A161" s="46">
        <v>1</v>
      </c>
      <c r="B161" s="801" t="s">
        <v>533</v>
      </c>
      <c r="C161" s="816"/>
      <c r="D161" s="817"/>
      <c r="E161" s="39"/>
      <c r="F161" s="390">
        <f>D161*E161</f>
        <v>0</v>
      </c>
    </row>
    <row r="162" spans="1:6" s="1" customFormat="1" ht="14.25">
      <c r="A162" s="16"/>
      <c r="B162" s="607" t="s">
        <v>280</v>
      </c>
      <c r="C162" s="120" t="s">
        <v>537</v>
      </c>
      <c r="D162" s="589">
        <v>73.95</v>
      </c>
      <c r="E162" s="40"/>
      <c r="F162" s="390">
        <f>D162*E162</f>
        <v>0</v>
      </c>
    </row>
    <row r="163" spans="1:6" s="1" customFormat="1" ht="14.25">
      <c r="A163" s="93"/>
      <c r="B163" s="607" t="s">
        <v>281</v>
      </c>
      <c r="C163" s="120" t="s">
        <v>548</v>
      </c>
      <c r="D163" s="589">
        <v>66.900000000000006</v>
      </c>
      <c r="E163" s="40"/>
      <c r="F163" s="390">
        <f>D163*E163</f>
        <v>0</v>
      </c>
    </row>
    <row r="164" spans="1:6" s="1" customFormat="1">
      <c r="A164" s="16"/>
      <c r="B164" s="476"/>
      <c r="C164" s="59"/>
      <c r="D164" s="60"/>
      <c r="E164" s="61"/>
      <c r="F164" s="395"/>
    </row>
    <row r="165" spans="1:6" s="1" customFormat="1">
      <c r="A165" s="25"/>
      <c r="B165" s="477" t="s">
        <v>282</v>
      </c>
      <c r="C165" s="41"/>
      <c r="D165" s="42"/>
      <c r="E165" s="41"/>
      <c r="F165" s="398">
        <f>SUM(F158:F163)</f>
        <v>0</v>
      </c>
    </row>
    <row r="166" spans="1:6" s="1" customFormat="1">
      <c r="A166" s="16"/>
      <c r="B166" s="476"/>
      <c r="C166" s="59"/>
      <c r="D166" s="60"/>
      <c r="E166" s="61"/>
      <c r="F166" s="395"/>
    </row>
    <row r="167" spans="1:6" s="1" customFormat="1">
      <c r="A167" s="16"/>
      <c r="B167" s="476"/>
      <c r="C167" s="59"/>
      <c r="D167" s="60"/>
      <c r="E167" s="61"/>
      <c r="F167" s="395"/>
    </row>
    <row r="168" spans="1:6" s="1" customFormat="1">
      <c r="A168" s="16"/>
      <c r="B168" s="476"/>
      <c r="C168" s="59"/>
      <c r="D168" s="60"/>
      <c r="E168" s="61"/>
      <c r="F168" s="395"/>
    </row>
    <row r="169" spans="1:6" s="1" customFormat="1">
      <c r="A169" s="19"/>
      <c r="B169" s="505" t="s">
        <v>564</v>
      </c>
      <c r="C169" s="62"/>
      <c r="D169" s="63"/>
      <c r="E169" s="62"/>
      <c r="F169" s="396"/>
    </row>
    <row r="170" spans="1:6" s="1" customFormat="1">
      <c r="A170" s="16"/>
      <c r="B170" s="470"/>
      <c r="C170" s="16"/>
      <c r="D170" s="58"/>
      <c r="E170" s="16"/>
      <c r="F170" s="397"/>
    </row>
    <row r="171" spans="1:6" s="1" customFormat="1" ht="78.75" customHeight="1">
      <c r="A171" s="46">
        <v>1</v>
      </c>
      <c r="B171" s="801" t="s">
        <v>283</v>
      </c>
      <c r="C171" s="818"/>
      <c r="D171" s="817"/>
      <c r="E171" s="39"/>
      <c r="F171" s="390">
        <f>D171*E171</f>
        <v>0</v>
      </c>
    </row>
    <row r="172" spans="1:6" s="1" customFormat="1" ht="14.25">
      <c r="A172" s="16"/>
      <c r="B172" s="607" t="s">
        <v>284</v>
      </c>
      <c r="C172" s="47" t="s">
        <v>537</v>
      </c>
      <c r="D172" s="589">
        <v>107.9</v>
      </c>
      <c r="E172" s="140"/>
      <c r="F172" s="390">
        <f>D172*E172</f>
        <v>0</v>
      </c>
    </row>
    <row r="173" spans="1:6" s="1" customFormat="1">
      <c r="A173" s="16"/>
      <c r="B173" s="607"/>
      <c r="C173" s="120"/>
      <c r="D173" s="589"/>
      <c r="E173" s="16"/>
      <c r="F173" s="390"/>
    </row>
    <row r="174" spans="1:6" s="1" customFormat="1" ht="57" customHeight="1">
      <c r="A174" s="46">
        <v>2</v>
      </c>
      <c r="B174" s="801" t="s">
        <v>574</v>
      </c>
      <c r="C174" s="47" t="s">
        <v>537</v>
      </c>
      <c r="D174" s="589">
        <v>4.5</v>
      </c>
      <c r="E174" s="140"/>
      <c r="F174" s="390">
        <f>D174*E174</f>
        <v>0</v>
      </c>
    </row>
    <row r="175" spans="1:6" s="1" customFormat="1">
      <c r="A175" s="16"/>
      <c r="B175" s="607"/>
      <c r="C175" s="120"/>
      <c r="D175" s="589"/>
      <c r="E175" s="16"/>
      <c r="F175" s="390"/>
    </row>
    <row r="176" spans="1:6" s="1" customFormat="1" ht="87.75" customHeight="1">
      <c r="A176" s="46">
        <v>3</v>
      </c>
      <c r="B176" s="808" t="s">
        <v>285</v>
      </c>
      <c r="C176" s="47"/>
      <c r="D176" s="39"/>
      <c r="E176" s="40"/>
      <c r="F176" s="390">
        <f>D176*E176</f>
        <v>0</v>
      </c>
    </row>
    <row r="177" spans="1:6" s="1" customFormat="1" ht="14.25">
      <c r="A177" s="93"/>
      <c r="B177" s="802" t="s">
        <v>262</v>
      </c>
      <c r="C177" s="47" t="s">
        <v>537</v>
      </c>
      <c r="D177" s="39">
        <v>218.6</v>
      </c>
      <c r="E177" s="140"/>
      <c r="F177" s="390">
        <f>D177*E177</f>
        <v>0</v>
      </c>
    </row>
    <row r="178" spans="1:6" s="1" customFormat="1" ht="14.25">
      <c r="A178" s="93"/>
      <c r="B178" s="802" t="s">
        <v>263</v>
      </c>
      <c r="C178" s="47" t="s">
        <v>537</v>
      </c>
      <c r="D178" s="88">
        <v>119.3</v>
      </c>
      <c r="E178" s="140"/>
      <c r="F178" s="390">
        <f>D178*E178</f>
        <v>0</v>
      </c>
    </row>
    <row r="179" spans="1:6" s="1" customFormat="1">
      <c r="A179" s="93"/>
      <c r="B179" s="608"/>
      <c r="C179" s="47"/>
      <c r="D179" s="38"/>
      <c r="E179" s="39"/>
      <c r="F179" s="390"/>
    </row>
    <row r="180" spans="1:6" s="1" customFormat="1" ht="54.75" customHeight="1">
      <c r="A180" s="46">
        <v>4</v>
      </c>
      <c r="B180" s="808" t="s">
        <v>576</v>
      </c>
      <c r="C180" s="47"/>
      <c r="D180" s="39"/>
      <c r="E180" s="40"/>
      <c r="F180" s="390">
        <f>D180*E180</f>
        <v>0</v>
      </c>
    </row>
    <row r="181" spans="1:6" s="1" customFormat="1" ht="14.25">
      <c r="A181" s="93"/>
      <c r="B181" s="802" t="s">
        <v>262</v>
      </c>
      <c r="C181" s="47" t="s">
        <v>537</v>
      </c>
      <c r="D181" s="39">
        <v>6.3</v>
      </c>
      <c r="E181" s="140"/>
      <c r="F181" s="390">
        <f>D181*E181</f>
        <v>0</v>
      </c>
    </row>
    <row r="182" spans="1:6" s="1" customFormat="1" ht="14.25">
      <c r="A182" s="93"/>
      <c r="B182" s="802" t="s">
        <v>263</v>
      </c>
      <c r="C182" s="47" t="s">
        <v>537</v>
      </c>
      <c r="D182" s="39">
        <v>1.8</v>
      </c>
      <c r="E182" s="140"/>
      <c r="F182" s="390">
        <f>D182*E182</f>
        <v>0</v>
      </c>
    </row>
    <row r="183" spans="1:6" s="1" customFormat="1">
      <c r="A183" s="93"/>
      <c r="B183" s="608"/>
      <c r="C183" s="47"/>
      <c r="D183" s="38"/>
      <c r="E183" s="39"/>
      <c r="F183" s="390"/>
    </row>
    <row r="184" spans="1:6" s="1" customFormat="1" ht="77.25" customHeight="1">
      <c r="A184" s="93" t="s">
        <v>575</v>
      </c>
      <c r="B184" s="801" t="s">
        <v>32</v>
      </c>
      <c r="C184" s="120" t="s">
        <v>540</v>
      </c>
      <c r="D184" s="819">
        <v>37</v>
      </c>
      <c r="E184" s="140"/>
      <c r="F184" s="390">
        <f>D184*E184</f>
        <v>0</v>
      </c>
    </row>
    <row r="185" spans="1:6" s="1" customFormat="1">
      <c r="A185" s="16"/>
      <c r="B185" s="470"/>
      <c r="C185" s="16"/>
      <c r="D185" s="58"/>
      <c r="E185" s="16"/>
      <c r="F185" s="387"/>
    </row>
    <row r="186" spans="1:6" s="1" customFormat="1">
      <c r="A186" s="25"/>
      <c r="B186" s="477" t="s">
        <v>22</v>
      </c>
      <c r="C186" s="41"/>
      <c r="D186" s="42"/>
      <c r="E186" s="41"/>
      <c r="F186" s="398">
        <f>SUM(F171:F184)</f>
        <v>0</v>
      </c>
    </row>
    <row r="187" spans="1:6" s="1" customFormat="1">
      <c r="A187" s="25"/>
      <c r="B187" s="478"/>
      <c r="C187" s="50"/>
      <c r="D187" s="51"/>
      <c r="E187" s="50"/>
      <c r="F187" s="399"/>
    </row>
    <row r="188" spans="1:6" s="1" customFormat="1">
      <c r="A188" s="25"/>
      <c r="B188" s="478"/>
      <c r="C188" s="50"/>
      <c r="D188" s="51"/>
      <c r="E188" s="50"/>
      <c r="F188" s="399"/>
    </row>
    <row r="189" spans="1:6" s="1" customFormat="1">
      <c r="A189" s="25"/>
      <c r="B189" s="478"/>
      <c r="C189" s="50"/>
      <c r="D189" s="51"/>
      <c r="E189" s="50"/>
      <c r="F189" s="399"/>
    </row>
    <row r="190" spans="1:6" s="1" customFormat="1">
      <c r="A190" s="25"/>
      <c r="B190" s="478"/>
      <c r="C190" s="50"/>
      <c r="D190" s="51"/>
      <c r="E190" s="50"/>
      <c r="F190" s="399"/>
    </row>
    <row r="191" spans="1:6" s="1" customFormat="1">
      <c r="A191" s="25"/>
      <c r="B191" s="478"/>
      <c r="C191" s="50"/>
      <c r="D191" s="51"/>
      <c r="E191" s="50"/>
      <c r="F191" s="399"/>
    </row>
    <row r="192" spans="1:6" s="1" customFormat="1">
      <c r="A192" s="25"/>
      <c r="B192" s="478"/>
      <c r="C192" s="50"/>
      <c r="D192" s="51"/>
      <c r="E192" s="50"/>
      <c r="F192" s="399"/>
    </row>
    <row r="193" spans="1:9" s="1" customFormat="1">
      <c r="A193" s="54"/>
      <c r="B193" s="431"/>
      <c r="D193" s="38"/>
      <c r="F193" s="110"/>
    </row>
    <row r="194" spans="1:9" s="1" customFormat="1">
      <c r="A194" s="54"/>
      <c r="B194" s="431"/>
      <c r="D194" s="38"/>
      <c r="F194" s="110"/>
    </row>
    <row r="195" spans="1:9" s="1" customFormat="1">
      <c r="A195" s="54"/>
      <c r="B195" s="431"/>
      <c r="D195" s="38"/>
      <c r="F195" s="110"/>
    </row>
    <row r="196" spans="1:9" s="1" customFormat="1">
      <c r="A196" s="54"/>
      <c r="B196" s="431"/>
      <c r="D196" s="38"/>
      <c r="F196" s="110"/>
    </row>
    <row r="197" spans="1:9" s="1" customFormat="1">
      <c r="A197" s="54"/>
      <c r="B197" s="431"/>
      <c r="D197" s="38"/>
      <c r="F197" s="110"/>
    </row>
    <row r="198" spans="1:9" s="1" customFormat="1">
      <c r="A198" s="54"/>
      <c r="B198" s="431"/>
      <c r="D198" s="38"/>
      <c r="F198" s="110"/>
    </row>
    <row r="199" spans="1:9" s="78" customFormat="1" ht="18">
      <c r="A199" s="26" t="s">
        <v>8</v>
      </c>
      <c r="B199" s="878" t="s">
        <v>20</v>
      </c>
      <c r="C199" s="878"/>
      <c r="D199" s="878"/>
      <c r="E199" s="878"/>
      <c r="F199" s="879"/>
    </row>
    <row r="200" spans="1:9" s="1" customFormat="1" ht="18">
      <c r="A200" s="72"/>
      <c r="B200" s="479"/>
      <c r="C200" s="123"/>
      <c r="D200" s="74"/>
      <c r="F200" s="124"/>
    </row>
    <row r="201" spans="1:9" s="128" customFormat="1" ht="30">
      <c r="A201" s="72"/>
      <c r="B201" s="480" t="str">
        <f>B6</f>
        <v>A/ PRIPREMNI RADOVI, RAZGRADNJE, DEMONTAŽE</v>
      </c>
      <c r="C201" s="125"/>
      <c r="D201" s="126"/>
      <c r="E201" s="127"/>
      <c r="F201" s="429">
        <f>F41</f>
        <v>0</v>
      </c>
    </row>
    <row r="202" spans="1:9" s="128" customFormat="1" ht="15.75">
      <c r="A202" s="72"/>
      <c r="B202" s="480" t="str">
        <f>B44</f>
        <v>B/ ZIDARSKI RADOVI</v>
      </c>
      <c r="C202" s="125"/>
      <c r="D202" s="126"/>
      <c r="E202" s="127"/>
      <c r="F202" s="429">
        <f>F73</f>
        <v>0</v>
      </c>
    </row>
    <row r="203" spans="1:9" s="128" customFormat="1" ht="15.75">
      <c r="A203" s="72"/>
      <c r="B203" s="480" t="str">
        <f>B76</f>
        <v xml:space="preserve">C/ IZOLATERSKI RADOVI </v>
      </c>
      <c r="C203" s="125"/>
      <c r="D203" s="126"/>
      <c r="E203" s="127"/>
      <c r="F203" s="429">
        <f>F88</f>
        <v>0</v>
      </c>
    </row>
    <row r="204" spans="1:9" s="128" customFormat="1" ht="15.75">
      <c r="A204" s="72"/>
      <c r="B204" s="480" t="str">
        <f>B92</f>
        <v xml:space="preserve">D/ GIPS KARTONSKI RADOVI </v>
      </c>
      <c r="C204" s="125"/>
      <c r="D204" s="126"/>
      <c r="E204" s="127"/>
      <c r="F204" s="429">
        <f>F109</f>
        <v>0</v>
      </c>
    </row>
    <row r="205" spans="1:9" s="128" customFormat="1" ht="15.75">
      <c r="A205" s="72"/>
      <c r="B205" s="480" t="str">
        <f>B113</f>
        <v xml:space="preserve">E/ STOLARSKI RADOVI </v>
      </c>
      <c r="C205" s="125"/>
      <c r="D205" s="126"/>
      <c r="E205" s="127"/>
      <c r="F205" s="429">
        <f>F142</f>
        <v>0</v>
      </c>
      <c r="H205" s="129">
        <f>F205</f>
        <v>0</v>
      </c>
      <c r="I205" s="130" t="e">
        <f>#REF!+F205</f>
        <v>#REF!</v>
      </c>
    </row>
    <row r="206" spans="1:9" s="128" customFormat="1" ht="15">
      <c r="A206" s="72"/>
      <c r="B206" s="480" t="str">
        <f>B144</f>
        <v>F/ KERAMIČARSKI RADOVI</v>
      </c>
      <c r="C206" s="131"/>
      <c r="D206" s="132"/>
      <c r="E206" s="133"/>
      <c r="F206" s="429">
        <f>F156</f>
        <v>0</v>
      </c>
    </row>
    <row r="207" spans="1:9" s="128" customFormat="1" ht="15">
      <c r="A207" s="72"/>
      <c r="B207" s="480" t="str">
        <f>B159</f>
        <v>G/ PODOPOLAGAČKI RADOVI</v>
      </c>
      <c r="C207" s="131"/>
      <c r="D207" s="132"/>
      <c r="E207" s="133"/>
      <c r="F207" s="429">
        <f>F165</f>
        <v>0</v>
      </c>
    </row>
    <row r="208" spans="1:9" s="128" customFormat="1" ht="15.75" thickBot="1">
      <c r="A208" s="72"/>
      <c r="B208" s="480" t="str">
        <f>B169</f>
        <v>H/ SOBOSLIKARSKO LIČILAČKI RADOVI</v>
      </c>
      <c r="C208" s="134"/>
      <c r="D208" s="132"/>
      <c r="E208" s="133"/>
      <c r="F208" s="429">
        <f>F186</f>
        <v>0</v>
      </c>
    </row>
    <row r="209" spans="1:8" s="138" customFormat="1" ht="16.5" thickBot="1">
      <c r="A209" s="72"/>
      <c r="B209" s="481" t="s">
        <v>9</v>
      </c>
      <c r="C209" s="135"/>
      <c r="D209" s="136"/>
      <c r="E209" s="137"/>
      <c r="F209" s="430">
        <f>SUM(F201:F208)</f>
        <v>0</v>
      </c>
      <c r="H209" s="139">
        <f>SUM(H205:H208)</f>
        <v>0</v>
      </c>
    </row>
    <row r="210" spans="1:8">
      <c r="A210" s="12"/>
      <c r="B210" s="482"/>
      <c r="C210" s="29"/>
      <c r="D210" s="30"/>
      <c r="E210" s="36"/>
      <c r="F210" s="109"/>
    </row>
    <row r="211" spans="1:8">
      <c r="A211" s="12"/>
      <c r="B211" s="483"/>
      <c r="C211" s="5"/>
      <c r="D211" s="23"/>
      <c r="E211" s="14"/>
      <c r="F211" s="111"/>
    </row>
    <row r="212" spans="1:8" s="4" customFormat="1" ht="12">
      <c r="A212" s="7"/>
      <c r="B212" s="484"/>
      <c r="C212" s="7"/>
      <c r="D212" s="24"/>
      <c r="E212" s="7"/>
      <c r="F212" s="112"/>
    </row>
    <row r="213" spans="1:8" s="4" customFormat="1">
      <c r="A213" s="8"/>
      <c r="B213" s="485"/>
      <c r="C213" s="8"/>
      <c r="D213" s="22"/>
      <c r="E213" s="8"/>
      <c r="F213" s="113"/>
    </row>
    <row r="214" spans="1:8" s="4" customFormat="1">
      <c r="A214" s="8"/>
      <c r="B214" s="485"/>
      <c r="C214" s="8"/>
      <c r="D214" s="22"/>
      <c r="E214" s="8"/>
      <c r="F214" s="113"/>
    </row>
    <row r="215" spans="1:8" s="4" customFormat="1">
      <c r="A215" s="8"/>
      <c r="B215" s="485"/>
      <c r="C215" s="8"/>
      <c r="D215" s="22"/>
      <c r="E215" s="8"/>
      <c r="F215" s="113"/>
    </row>
    <row r="216" spans="1:8" s="4" customFormat="1">
      <c r="A216" s="8"/>
      <c r="B216" s="485"/>
      <c r="C216" s="8"/>
      <c r="D216" s="22"/>
      <c r="E216" s="8"/>
      <c r="F216" s="113"/>
    </row>
    <row r="217" spans="1:8" s="6" customFormat="1">
      <c r="A217" s="8"/>
      <c r="B217" s="485"/>
      <c r="C217" s="8"/>
      <c r="D217" s="22"/>
      <c r="E217" s="8"/>
      <c r="F217" s="113"/>
    </row>
    <row r="218" spans="1:8" s="21" customFormat="1">
      <c r="A218" s="8"/>
      <c r="B218" s="485"/>
      <c r="C218" s="8"/>
      <c r="D218" s="22"/>
      <c r="E218" s="8"/>
      <c r="F218" s="113"/>
    </row>
    <row r="219" spans="1:8" s="9" customFormat="1">
      <c r="A219" s="8"/>
      <c r="B219" s="485"/>
      <c r="C219" s="8"/>
      <c r="D219" s="22"/>
      <c r="E219" s="8"/>
      <c r="F219" s="113"/>
    </row>
    <row r="220" spans="1:8" s="20" customFormat="1">
      <c r="A220" s="8"/>
      <c r="B220" s="485"/>
      <c r="C220" s="8"/>
      <c r="D220" s="22"/>
      <c r="E220" s="8"/>
      <c r="F220" s="113"/>
    </row>
    <row r="221" spans="1:8" s="20" customFormat="1">
      <c r="A221" s="8"/>
      <c r="B221" s="485"/>
      <c r="C221" s="8"/>
      <c r="D221" s="22"/>
      <c r="E221" s="8"/>
      <c r="F221" s="113"/>
    </row>
    <row r="222" spans="1:8" s="20" customFormat="1">
      <c r="A222" s="8"/>
      <c r="B222" s="485"/>
      <c r="C222" s="8"/>
      <c r="D222" s="22"/>
      <c r="E222" s="8"/>
      <c r="F222" s="113"/>
    </row>
    <row r="223" spans="1:8" s="6" customFormat="1">
      <c r="A223" s="8"/>
      <c r="B223" s="485"/>
      <c r="C223" s="8"/>
      <c r="D223" s="22"/>
      <c r="E223" s="8"/>
      <c r="F223" s="113"/>
    </row>
    <row r="224" spans="1:8" s="10" customFormat="1">
      <c r="A224" s="8"/>
      <c r="B224" s="485"/>
      <c r="C224" s="8"/>
      <c r="D224" s="22"/>
      <c r="E224" s="8"/>
      <c r="F224" s="113"/>
    </row>
    <row r="225" spans="1:6" s="6" customFormat="1">
      <c r="A225" s="8"/>
      <c r="B225" s="485"/>
      <c r="C225" s="8"/>
      <c r="D225" s="22"/>
      <c r="E225" s="8"/>
      <c r="F225" s="113"/>
    </row>
    <row r="226" spans="1:6" s="13" customFormat="1">
      <c r="A226" s="8"/>
      <c r="B226" s="485"/>
      <c r="C226" s="8"/>
      <c r="D226" s="22"/>
      <c r="E226" s="8"/>
      <c r="F226" s="113"/>
    </row>
    <row r="227" spans="1:6" s="13" customFormat="1">
      <c r="A227" s="8"/>
      <c r="B227" s="485"/>
      <c r="C227" s="8"/>
      <c r="D227" s="22"/>
      <c r="E227" s="8"/>
      <c r="F227" s="113"/>
    </row>
    <row r="228" spans="1:6" s="11" customFormat="1">
      <c r="A228" s="8"/>
      <c r="B228" s="485"/>
      <c r="C228" s="8"/>
      <c r="D228" s="22"/>
      <c r="E228" s="8"/>
      <c r="F228" s="113"/>
    </row>
    <row r="229" spans="1:6" s="11" customFormat="1">
      <c r="A229" s="8"/>
      <c r="B229" s="485"/>
      <c r="C229" s="8"/>
      <c r="D229" s="22"/>
      <c r="E229" s="8"/>
      <c r="F229" s="113"/>
    </row>
    <row r="230" spans="1:6" s="11" customFormat="1">
      <c r="A230" s="8"/>
      <c r="B230" s="485"/>
      <c r="C230" s="8"/>
      <c r="D230" s="22"/>
      <c r="E230" s="8"/>
      <c r="F230" s="113"/>
    </row>
    <row r="231" spans="1:6" s="6" customFormat="1">
      <c r="A231" s="8"/>
      <c r="B231" s="485"/>
      <c r="C231" s="8"/>
      <c r="D231" s="22"/>
      <c r="E231" s="8"/>
      <c r="F231" s="113"/>
    </row>
    <row r="232" spans="1:6" s="6" customFormat="1">
      <c r="A232" s="8"/>
      <c r="B232" s="485"/>
      <c r="C232" s="8"/>
      <c r="D232" s="22"/>
      <c r="E232" s="8"/>
      <c r="F232" s="113"/>
    </row>
    <row r="233" spans="1:6" s="6" customFormat="1">
      <c r="A233" s="8"/>
      <c r="B233" s="485"/>
      <c r="C233" s="8"/>
      <c r="D233" s="22"/>
      <c r="E233" s="8"/>
      <c r="F233" s="113"/>
    </row>
    <row r="234" spans="1:6" s="6" customFormat="1">
      <c r="A234" s="8"/>
      <c r="B234" s="485"/>
      <c r="C234" s="8"/>
      <c r="D234" s="22"/>
      <c r="E234" s="8"/>
      <c r="F234" s="113"/>
    </row>
    <row r="235" spans="1:6" s="6" customFormat="1">
      <c r="A235" s="8"/>
      <c r="B235" s="485"/>
      <c r="C235" s="8"/>
      <c r="D235" s="22"/>
      <c r="E235" s="8"/>
      <c r="F235" s="113"/>
    </row>
    <row r="236" spans="1:6" s="4" customFormat="1">
      <c r="A236" s="8"/>
      <c r="B236" s="485"/>
      <c r="C236" s="8"/>
      <c r="D236" s="22"/>
      <c r="E236" s="8"/>
      <c r="F236" s="113"/>
    </row>
    <row r="237" spans="1:6" s="4" customFormat="1">
      <c r="A237" s="8"/>
      <c r="B237" s="485"/>
      <c r="C237" s="8"/>
      <c r="D237" s="22"/>
      <c r="E237" s="8"/>
      <c r="F237" s="113"/>
    </row>
    <row r="238" spans="1:6" s="4" customFormat="1">
      <c r="A238" s="8"/>
      <c r="B238" s="485"/>
      <c r="C238" s="8"/>
      <c r="D238" s="22"/>
      <c r="E238" s="8"/>
      <c r="F238" s="113"/>
    </row>
    <row r="239" spans="1:6" s="4" customFormat="1">
      <c r="A239" s="8"/>
      <c r="B239" s="485"/>
      <c r="C239" s="8"/>
      <c r="D239" s="22"/>
      <c r="E239" s="8"/>
      <c r="F239" s="113"/>
    </row>
    <row r="240" spans="1:6" s="4" customFormat="1">
      <c r="A240" s="8"/>
      <c r="B240" s="485"/>
      <c r="C240" s="8"/>
      <c r="D240" s="22"/>
      <c r="E240" s="8"/>
      <c r="F240" s="113"/>
    </row>
    <row r="241" spans="1:6" s="4" customFormat="1">
      <c r="A241" s="8"/>
      <c r="B241" s="485"/>
      <c r="C241" s="8"/>
      <c r="D241" s="22"/>
      <c r="E241" s="8"/>
      <c r="F241" s="113"/>
    </row>
    <row r="242" spans="1:6" s="3" customFormat="1">
      <c r="A242" s="8"/>
      <c r="B242" s="485"/>
      <c r="C242" s="8"/>
      <c r="D242" s="22"/>
      <c r="E242" s="8"/>
      <c r="F242" s="113"/>
    </row>
    <row r="243" spans="1:6" s="3" customFormat="1">
      <c r="A243" s="8"/>
      <c r="B243" s="485"/>
      <c r="C243" s="8"/>
      <c r="D243" s="22"/>
      <c r="E243" s="8"/>
      <c r="F243" s="113"/>
    </row>
    <row r="244" spans="1:6" s="3" customFormat="1">
      <c r="A244" s="8"/>
      <c r="B244" s="485"/>
      <c r="C244" s="8"/>
      <c r="D244" s="22"/>
      <c r="E244" s="8"/>
      <c r="F244" s="113"/>
    </row>
    <row r="245" spans="1:6" s="3" customFormat="1">
      <c r="A245" s="8"/>
      <c r="B245" s="485"/>
      <c r="C245" s="8"/>
      <c r="D245" s="22"/>
      <c r="E245" s="8"/>
      <c r="F245" s="113"/>
    </row>
    <row r="246" spans="1:6" s="3" customFormat="1">
      <c r="A246" s="8"/>
      <c r="B246" s="485"/>
      <c r="C246" s="8"/>
      <c r="D246" s="22"/>
      <c r="E246" s="8"/>
      <c r="F246" s="113"/>
    </row>
    <row r="247" spans="1:6" s="7" customFormat="1">
      <c r="A247" s="8"/>
      <c r="B247" s="485"/>
      <c r="C247" s="8"/>
      <c r="D247" s="22"/>
      <c r="E247" s="8"/>
      <c r="F247" s="113"/>
    </row>
    <row r="248" spans="1:6" s="3" customFormat="1">
      <c r="A248" s="8"/>
      <c r="B248" s="485"/>
      <c r="C248" s="8"/>
      <c r="D248" s="22"/>
      <c r="E248" s="8"/>
      <c r="F248" s="113"/>
    </row>
    <row r="249" spans="1:6" s="7" customFormat="1">
      <c r="A249" s="8"/>
      <c r="B249" s="485"/>
      <c r="C249" s="8"/>
      <c r="D249" s="22"/>
      <c r="E249" s="8"/>
      <c r="F249" s="113"/>
    </row>
  </sheetData>
  <mergeCells count="1">
    <mergeCell ref="B199:F199"/>
  </mergeCells>
  <phoneticPr fontId="21" type="noConversion"/>
  <pageMargins left="1.1811023622047245" right="0.39370078740157483" top="0.9055118110236221" bottom="0.70866141732283472" header="0.31496062992125984" footer="0.19685039370078741"/>
  <pageSetup paperSize="9" orientation="portrait" r:id="rId1"/>
  <headerFooter differentFirst="1" alignWithMargins="0"/>
  <rowBreaks count="15" manualBreakCount="15">
    <brk id="16" max="5" man="1"/>
    <brk id="32" max="5" man="1"/>
    <brk id="42" max="5" man="1"/>
    <brk id="58" max="5" man="1"/>
    <brk id="73" max="5" man="1"/>
    <brk id="89" max="5" man="1"/>
    <brk id="98" max="5" man="1"/>
    <brk id="104" max="5" man="1"/>
    <brk id="110" max="5" man="1"/>
    <brk id="124" max="5" man="1"/>
    <brk id="133" max="5" man="1"/>
    <brk id="142" max="5" man="1"/>
    <brk id="157" max="5" man="1"/>
    <brk id="182" max="5" man="1"/>
    <brk id="2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1"/>
  <sheetViews>
    <sheetView view="pageBreakPreview" topLeftCell="A27" zoomScale="115" zoomScaleNormal="100" zoomScaleSheetLayoutView="115" workbookViewId="0">
      <selection activeCell="B103" sqref="B103"/>
    </sheetView>
  </sheetViews>
  <sheetFormatPr defaultRowHeight="12.75"/>
  <cols>
    <col min="1" max="1" width="4.5703125" customWidth="1"/>
    <col min="2" max="2" width="51.42578125" customWidth="1"/>
  </cols>
  <sheetData>
    <row r="1" spans="1:6" ht="15.75">
      <c r="A1" s="678"/>
      <c r="B1" s="790" t="s">
        <v>497</v>
      </c>
      <c r="C1" s="678"/>
      <c r="D1" s="678"/>
      <c r="E1" s="678"/>
      <c r="F1" s="678"/>
    </row>
    <row r="2" spans="1:6" ht="15.75">
      <c r="A2" s="678"/>
      <c r="B2" s="789" t="s">
        <v>496</v>
      </c>
      <c r="C2" s="678"/>
      <c r="D2" s="678"/>
      <c r="E2" s="678"/>
      <c r="F2" s="678"/>
    </row>
    <row r="3" spans="1:6" ht="13.5" thickBot="1">
      <c r="A3" s="678"/>
      <c r="B3" s="678"/>
      <c r="C3" s="678"/>
      <c r="D3" s="678"/>
      <c r="E3" s="678"/>
      <c r="F3" s="678"/>
    </row>
    <row r="4" spans="1:6" ht="25.5">
      <c r="A4" s="788" t="s">
        <v>41</v>
      </c>
      <c r="B4" s="787" t="s">
        <v>40</v>
      </c>
      <c r="C4" s="786" t="s">
        <v>39</v>
      </c>
      <c r="D4" s="786" t="s">
        <v>38</v>
      </c>
      <c r="E4" s="786" t="s">
        <v>37</v>
      </c>
      <c r="F4" s="785" t="s">
        <v>36</v>
      </c>
    </row>
    <row r="5" spans="1:6" ht="13.5" thickBot="1">
      <c r="A5" s="784">
        <v>1</v>
      </c>
      <c r="B5" s="783">
        <v>2</v>
      </c>
      <c r="C5" s="783">
        <v>3</v>
      </c>
      <c r="D5" s="783">
        <v>4</v>
      </c>
      <c r="E5" s="783">
        <v>5</v>
      </c>
      <c r="F5" s="782">
        <v>6</v>
      </c>
    </row>
    <row r="6" spans="1:6">
      <c r="A6" s="684"/>
      <c r="B6" s="683"/>
      <c r="C6" s="682"/>
      <c r="D6" s="682"/>
      <c r="E6" s="682"/>
      <c r="F6" s="682"/>
    </row>
    <row r="7" spans="1:6">
      <c r="A7" s="699" t="s">
        <v>495</v>
      </c>
      <c r="B7" s="683"/>
      <c r="C7" s="682" t="s">
        <v>494</v>
      </c>
      <c r="D7" s="682">
        <v>9.1999999999999993</v>
      </c>
      <c r="E7" s="682"/>
      <c r="F7" s="690">
        <f>D7*E7</f>
        <v>0</v>
      </c>
    </row>
    <row r="8" spans="1:6" ht="46.5" customHeight="1">
      <c r="A8" s="684"/>
      <c r="B8" s="781" t="s">
        <v>493</v>
      </c>
      <c r="C8" s="682"/>
      <c r="D8" s="682"/>
      <c r="E8" s="682"/>
      <c r="F8" s="690"/>
    </row>
    <row r="9" spans="1:6">
      <c r="A9" s="684"/>
      <c r="B9" s="683"/>
      <c r="C9" s="682"/>
      <c r="D9" s="682"/>
      <c r="E9" s="682"/>
      <c r="F9" s="690"/>
    </row>
    <row r="10" spans="1:6">
      <c r="A10" s="699" t="s">
        <v>492</v>
      </c>
      <c r="B10" s="681"/>
      <c r="C10" s="682"/>
      <c r="D10" s="682"/>
      <c r="E10" s="682"/>
      <c r="F10" s="690"/>
    </row>
    <row r="11" spans="1:6">
      <c r="A11" s="684"/>
      <c r="B11" s="683"/>
      <c r="C11" s="682"/>
      <c r="D11" s="682"/>
      <c r="E11" s="682"/>
      <c r="F11" s="690"/>
    </row>
    <row r="12" spans="1:6">
      <c r="A12" s="775" t="s">
        <v>489</v>
      </c>
      <c r="B12" s="774"/>
      <c r="C12" s="772"/>
      <c r="D12" s="772"/>
      <c r="E12" s="771"/>
      <c r="F12" s="771"/>
    </row>
    <row r="13" spans="1:6">
      <c r="A13" s="775"/>
      <c r="B13" s="774"/>
      <c r="C13" s="772"/>
      <c r="D13" s="772"/>
      <c r="E13" s="771"/>
      <c r="F13" s="771"/>
    </row>
    <row r="14" spans="1:6" ht="52.5" customHeight="1">
      <c r="A14" s="780" t="s">
        <v>373</v>
      </c>
      <c r="B14" s="774" t="s">
        <v>491</v>
      </c>
      <c r="C14" s="772" t="s">
        <v>12</v>
      </c>
      <c r="D14" s="772">
        <v>8</v>
      </c>
      <c r="E14" s="771"/>
      <c r="F14" s="771">
        <f>D14*E14</f>
        <v>0</v>
      </c>
    </row>
    <row r="15" spans="1:6">
      <c r="A15" s="780"/>
      <c r="B15" s="774"/>
      <c r="C15" s="772"/>
      <c r="D15" s="772"/>
      <c r="E15" s="771"/>
      <c r="F15" s="771"/>
    </row>
    <row r="16" spans="1:6" ht="49.5" customHeight="1">
      <c r="A16" s="780" t="s">
        <v>372</v>
      </c>
      <c r="B16" s="774" t="s">
        <v>490</v>
      </c>
      <c r="C16" s="772" t="s">
        <v>12</v>
      </c>
      <c r="D16" s="772">
        <v>8</v>
      </c>
      <c r="E16" s="771"/>
      <c r="F16" s="771">
        <f>D16*E16</f>
        <v>0</v>
      </c>
    </row>
    <row r="17" spans="1:6">
      <c r="A17" s="779"/>
      <c r="B17" s="778"/>
      <c r="C17" s="777"/>
      <c r="D17" s="777"/>
      <c r="E17" s="776"/>
      <c r="F17" s="776"/>
    </row>
    <row r="18" spans="1:6">
      <c r="A18" s="775" t="s">
        <v>489</v>
      </c>
      <c r="B18" s="774"/>
      <c r="C18" s="773" t="s">
        <v>34</v>
      </c>
      <c r="D18" s="772"/>
      <c r="E18" s="771"/>
      <c r="F18" s="771">
        <f>SUM(F14:F17)</f>
        <v>0</v>
      </c>
    </row>
    <row r="19" spans="1:6">
      <c r="A19" s="775"/>
      <c r="B19" s="774"/>
      <c r="C19" s="773"/>
      <c r="D19" s="772"/>
      <c r="E19" s="771"/>
      <c r="F19" s="771"/>
    </row>
    <row r="20" spans="1:6">
      <c r="A20" s="699" t="s">
        <v>486</v>
      </c>
      <c r="B20" s="681"/>
      <c r="C20" s="682"/>
      <c r="D20" s="682"/>
      <c r="E20" s="682"/>
      <c r="F20" s="690"/>
    </row>
    <row r="21" spans="1:6">
      <c r="A21" s="684"/>
      <c r="B21" s="683"/>
      <c r="C21" s="682"/>
      <c r="D21" s="682"/>
      <c r="E21" s="682"/>
      <c r="F21" s="690"/>
    </row>
    <row r="22" spans="1:6" ht="69.75" customHeight="1">
      <c r="A22" s="684">
        <v>1</v>
      </c>
      <c r="B22" s="691" t="s">
        <v>488</v>
      </c>
      <c r="C22" s="682" t="s">
        <v>35</v>
      </c>
      <c r="D22" s="682">
        <v>10</v>
      </c>
      <c r="E22" s="682"/>
      <c r="F22" s="690">
        <f>D22*E22</f>
        <v>0</v>
      </c>
    </row>
    <row r="23" spans="1:6">
      <c r="A23" s="684"/>
      <c r="B23" s="691"/>
      <c r="C23" s="682"/>
      <c r="D23" s="682"/>
      <c r="E23" s="682"/>
      <c r="F23" s="690"/>
    </row>
    <row r="24" spans="1:6" ht="66.75">
      <c r="A24" s="684">
        <v>2</v>
      </c>
      <c r="B24" s="691" t="s">
        <v>487</v>
      </c>
      <c r="C24" s="682" t="s">
        <v>35</v>
      </c>
      <c r="D24" s="682">
        <v>20</v>
      </c>
      <c r="E24" s="734"/>
      <c r="F24" s="690">
        <f>D24*E24</f>
        <v>0</v>
      </c>
    </row>
    <row r="25" spans="1:6">
      <c r="A25" s="689"/>
      <c r="B25" s="770"/>
      <c r="C25" s="687"/>
      <c r="D25" s="687"/>
      <c r="E25" s="687"/>
      <c r="F25" s="685"/>
    </row>
    <row r="26" spans="1:6">
      <c r="A26" s="699" t="s">
        <v>486</v>
      </c>
      <c r="B26" s="681"/>
      <c r="C26" s="682" t="s">
        <v>485</v>
      </c>
      <c r="D26" s="682"/>
      <c r="E26" s="682"/>
      <c r="F26" s="690">
        <f>SUM(F22:F25)</f>
        <v>0</v>
      </c>
    </row>
    <row r="27" spans="1:6">
      <c r="A27" s="684"/>
      <c r="B27" s="683"/>
      <c r="C27" s="682"/>
      <c r="D27" s="682"/>
      <c r="E27" s="682"/>
      <c r="F27" s="690"/>
    </row>
    <row r="28" spans="1:6">
      <c r="A28" s="684"/>
      <c r="B28" s="683"/>
      <c r="C28" s="682"/>
      <c r="D28" s="682"/>
      <c r="E28" s="682"/>
      <c r="F28" s="690"/>
    </row>
    <row r="29" spans="1:6">
      <c r="A29" s="699" t="s">
        <v>473</v>
      </c>
      <c r="B29" s="768" t="s">
        <v>472</v>
      </c>
      <c r="C29" s="682"/>
      <c r="D29" s="682"/>
      <c r="E29" s="682"/>
      <c r="F29" s="690"/>
    </row>
    <row r="30" spans="1:6">
      <c r="A30" s="684"/>
      <c r="B30" s="683"/>
      <c r="C30" s="682"/>
      <c r="D30" s="682"/>
      <c r="E30" s="682"/>
      <c r="F30" s="690"/>
    </row>
    <row r="31" spans="1:6" ht="63.75" customHeight="1">
      <c r="A31" s="684">
        <v>1</v>
      </c>
      <c r="B31" s="691" t="s">
        <v>484</v>
      </c>
      <c r="C31" s="682"/>
      <c r="D31" s="682"/>
      <c r="E31" s="682"/>
      <c r="F31" s="690"/>
    </row>
    <row r="32" spans="1:6">
      <c r="A32" s="684"/>
      <c r="B32" s="739" t="s">
        <v>483</v>
      </c>
      <c r="C32" s="682"/>
      <c r="D32" s="682"/>
      <c r="E32" s="682"/>
      <c r="F32" s="690"/>
    </row>
    <row r="33" spans="1:6">
      <c r="A33" s="684"/>
      <c r="B33" s="739" t="s">
        <v>467</v>
      </c>
      <c r="C33" s="682"/>
      <c r="D33" s="682"/>
      <c r="E33" s="682"/>
      <c r="F33" s="690"/>
    </row>
    <row r="34" spans="1:6" ht="38.25">
      <c r="A34" s="684"/>
      <c r="B34" s="739" t="s">
        <v>466</v>
      </c>
      <c r="C34" s="682"/>
      <c r="D34" s="682"/>
      <c r="E34" s="682"/>
      <c r="F34" s="690"/>
    </row>
    <row r="35" spans="1:6" ht="38.25">
      <c r="A35" s="684"/>
      <c r="B35" s="739" t="s">
        <v>482</v>
      </c>
      <c r="C35" s="682"/>
      <c r="D35" s="682"/>
      <c r="E35" s="682"/>
      <c r="F35" s="690"/>
    </row>
    <row r="36" spans="1:6" ht="38.25">
      <c r="A36" s="684"/>
      <c r="B36" s="739" t="s">
        <v>481</v>
      </c>
      <c r="C36" s="682"/>
      <c r="D36" s="682"/>
      <c r="E36" s="682"/>
      <c r="F36" s="690"/>
    </row>
    <row r="37" spans="1:6" ht="25.5">
      <c r="A37" s="684"/>
      <c r="B37" s="739" t="s">
        <v>480</v>
      </c>
      <c r="C37" s="682"/>
      <c r="D37" s="682"/>
      <c r="E37" s="682"/>
      <c r="F37" s="690"/>
    </row>
    <row r="38" spans="1:6" ht="25.5">
      <c r="A38" s="684"/>
      <c r="B38" s="739" t="s">
        <v>479</v>
      </c>
      <c r="C38" s="682"/>
      <c r="D38" s="682"/>
      <c r="E38" s="682"/>
      <c r="F38" s="690"/>
    </row>
    <row r="39" spans="1:6" ht="25.5">
      <c r="A39" s="684"/>
      <c r="B39" s="739" t="s">
        <v>478</v>
      </c>
      <c r="C39" s="682"/>
      <c r="D39" s="682"/>
      <c r="E39" s="682"/>
      <c r="F39" s="690"/>
    </row>
    <row r="40" spans="1:6">
      <c r="A40" s="684"/>
      <c r="B40" s="769" t="s">
        <v>477</v>
      </c>
      <c r="C40" s="682"/>
      <c r="D40" s="682"/>
      <c r="E40" s="682"/>
      <c r="F40" s="690"/>
    </row>
    <row r="41" spans="1:6" ht="25.5">
      <c r="A41" s="684"/>
      <c r="B41" s="739" t="s">
        <v>476</v>
      </c>
      <c r="C41" s="682"/>
      <c r="D41" s="682"/>
      <c r="E41" s="682"/>
      <c r="F41" s="690"/>
    </row>
    <row r="42" spans="1:6" ht="38.25">
      <c r="A42" s="684"/>
      <c r="B42" s="739" t="s">
        <v>475</v>
      </c>
      <c r="C42" s="682"/>
      <c r="D42" s="682"/>
      <c r="E42" s="682"/>
      <c r="F42" s="690"/>
    </row>
    <row r="43" spans="1:6">
      <c r="A43" s="684"/>
      <c r="B43" s="739" t="s">
        <v>474</v>
      </c>
      <c r="C43" s="682"/>
      <c r="D43" s="682"/>
      <c r="E43" s="682"/>
      <c r="F43" s="690"/>
    </row>
    <row r="44" spans="1:6">
      <c r="A44" s="684"/>
      <c r="B44" s="739" t="s">
        <v>461</v>
      </c>
      <c r="C44" s="682"/>
      <c r="D44" s="682"/>
      <c r="E44" s="682"/>
      <c r="F44" s="690"/>
    </row>
    <row r="45" spans="1:6">
      <c r="A45" s="684"/>
      <c r="B45" s="739" t="s">
        <v>460</v>
      </c>
      <c r="C45" s="682"/>
      <c r="D45" s="682"/>
      <c r="E45" s="682"/>
      <c r="F45" s="690"/>
    </row>
    <row r="46" spans="1:6" ht="15.75">
      <c r="A46" s="684"/>
      <c r="B46" s="739" t="s">
        <v>459</v>
      </c>
      <c r="C46" s="682" t="s">
        <v>42</v>
      </c>
      <c r="D46" s="682">
        <v>1</v>
      </c>
      <c r="E46" s="734"/>
      <c r="F46" s="690">
        <f>D46*E46</f>
        <v>0</v>
      </c>
    </row>
    <row r="47" spans="1:6">
      <c r="A47" s="689"/>
      <c r="B47" s="688"/>
      <c r="C47" s="687"/>
      <c r="D47" s="687"/>
      <c r="E47" s="687"/>
      <c r="F47" s="685"/>
    </row>
    <row r="48" spans="1:6">
      <c r="A48" s="699" t="s">
        <v>473</v>
      </c>
      <c r="B48" s="768" t="s">
        <v>472</v>
      </c>
      <c r="C48" s="682" t="s">
        <v>34</v>
      </c>
      <c r="D48" s="682"/>
      <c r="E48" s="682"/>
      <c r="F48" s="690">
        <f>SUM(F46:F47)</f>
        <v>0</v>
      </c>
    </row>
    <row r="49" spans="1:6">
      <c r="A49" s="699"/>
      <c r="B49" s="681"/>
      <c r="C49" s="682"/>
      <c r="D49" s="682"/>
      <c r="E49" s="682"/>
      <c r="F49" s="690"/>
    </row>
    <row r="50" spans="1:6">
      <c r="A50" s="684"/>
      <c r="B50" s="683"/>
      <c r="C50" s="682"/>
      <c r="D50" s="682"/>
      <c r="E50" s="682"/>
      <c r="F50" s="690"/>
    </row>
    <row r="51" spans="1:6">
      <c r="A51" s="699" t="s">
        <v>471</v>
      </c>
      <c r="B51" s="768" t="s">
        <v>470</v>
      </c>
      <c r="C51" s="682"/>
      <c r="D51" s="682"/>
      <c r="E51" s="682"/>
      <c r="F51" s="690"/>
    </row>
    <row r="52" spans="1:6">
      <c r="A52" s="684"/>
      <c r="B52" s="683"/>
      <c r="C52" s="682"/>
      <c r="D52" s="682"/>
      <c r="E52" s="682"/>
      <c r="F52" s="690"/>
    </row>
    <row r="53" spans="1:6" ht="64.5" customHeight="1">
      <c r="A53" s="684">
        <v>1</v>
      </c>
      <c r="B53" s="691" t="s">
        <v>469</v>
      </c>
      <c r="C53" s="682"/>
      <c r="D53" s="682"/>
      <c r="E53" s="682"/>
      <c r="F53" s="690"/>
    </row>
    <row r="54" spans="1:6">
      <c r="A54" s="684"/>
      <c r="B54" s="739" t="s">
        <v>468</v>
      </c>
      <c r="C54" s="682"/>
      <c r="D54" s="682"/>
      <c r="E54" s="682"/>
      <c r="F54" s="690"/>
    </row>
    <row r="55" spans="1:6">
      <c r="A55" s="684"/>
      <c r="B55" s="739" t="s">
        <v>467</v>
      </c>
      <c r="C55" s="682"/>
      <c r="D55" s="682"/>
      <c r="E55" s="682"/>
      <c r="F55" s="690"/>
    </row>
    <row r="56" spans="1:6" ht="38.25">
      <c r="A56" s="684"/>
      <c r="B56" s="739" t="s">
        <v>466</v>
      </c>
      <c r="C56" s="682"/>
      <c r="D56" s="682"/>
      <c r="E56" s="682"/>
      <c r="F56" s="690"/>
    </row>
    <row r="57" spans="1:6" ht="38.25">
      <c r="A57" s="684"/>
      <c r="B57" s="739" t="s">
        <v>465</v>
      </c>
      <c r="C57" s="682"/>
      <c r="D57" s="682"/>
      <c r="E57" s="682"/>
      <c r="F57" s="690"/>
    </row>
    <row r="58" spans="1:6" ht="25.5">
      <c r="A58" s="684"/>
      <c r="B58" s="739" t="s">
        <v>464</v>
      </c>
      <c r="C58" s="682"/>
      <c r="D58" s="682"/>
      <c r="E58" s="682"/>
      <c r="F58" s="690"/>
    </row>
    <row r="59" spans="1:6" ht="25.5">
      <c r="A59" s="684"/>
      <c r="B59" s="739" t="s">
        <v>463</v>
      </c>
      <c r="C59" s="682"/>
      <c r="D59" s="682"/>
      <c r="E59" s="682"/>
      <c r="F59" s="690"/>
    </row>
    <row r="60" spans="1:6">
      <c r="A60" s="684"/>
      <c r="B60" s="769" t="s">
        <v>462</v>
      </c>
      <c r="C60" s="682"/>
      <c r="D60" s="682"/>
      <c r="E60" s="682"/>
      <c r="F60" s="690"/>
    </row>
    <row r="61" spans="1:6">
      <c r="A61" s="684"/>
      <c r="B61" s="739" t="s">
        <v>461</v>
      </c>
      <c r="C61" s="682"/>
      <c r="D61" s="682"/>
      <c r="E61" s="682"/>
      <c r="F61" s="690"/>
    </row>
    <row r="62" spans="1:6">
      <c r="A62" s="684"/>
      <c r="B62" s="739" t="s">
        <v>460</v>
      </c>
      <c r="C62" s="682"/>
      <c r="D62" s="682"/>
      <c r="E62" s="682"/>
      <c r="F62" s="690"/>
    </row>
    <row r="63" spans="1:6" ht="15.75">
      <c r="A63" s="684"/>
      <c r="B63" s="739" t="s">
        <v>459</v>
      </c>
      <c r="C63" s="682" t="s">
        <v>42</v>
      </c>
      <c r="D63" s="682">
        <v>1</v>
      </c>
      <c r="E63" s="734"/>
      <c r="F63" s="690">
        <f>D63*E63</f>
        <v>0</v>
      </c>
    </row>
    <row r="64" spans="1:6">
      <c r="A64" s="689"/>
      <c r="B64" s="688"/>
      <c r="C64" s="687"/>
      <c r="D64" s="687"/>
      <c r="E64" s="687"/>
      <c r="F64" s="685"/>
    </row>
    <row r="65" spans="1:6">
      <c r="A65" s="699" t="s">
        <v>458</v>
      </c>
      <c r="B65" s="768" t="s">
        <v>457</v>
      </c>
      <c r="C65" s="682" t="s">
        <v>34</v>
      </c>
      <c r="D65" s="682"/>
      <c r="E65" s="682"/>
      <c r="F65" s="690">
        <f>SUM(F63:F64)</f>
        <v>0</v>
      </c>
    </row>
    <row r="66" spans="1:6">
      <c r="A66" s="699"/>
      <c r="B66" s="681"/>
      <c r="C66" s="682"/>
      <c r="D66" s="682"/>
      <c r="E66" s="682"/>
      <c r="F66" s="690"/>
    </row>
    <row r="67" spans="1:6">
      <c r="A67" s="760" t="s">
        <v>426</v>
      </c>
      <c r="B67" s="681"/>
      <c r="C67" s="682"/>
      <c r="D67" s="682"/>
      <c r="E67" s="682"/>
      <c r="F67" s="690"/>
    </row>
    <row r="68" spans="1:6">
      <c r="A68" s="684"/>
      <c r="B68" s="683"/>
      <c r="C68" s="682"/>
      <c r="D68" s="682"/>
      <c r="E68" s="682"/>
      <c r="F68" s="690"/>
    </row>
    <row r="69" spans="1:6" ht="36" customHeight="1">
      <c r="A69" s="684">
        <v>1</v>
      </c>
      <c r="B69" s="683" t="s">
        <v>456</v>
      </c>
      <c r="C69" s="682"/>
      <c r="D69" s="682"/>
      <c r="E69" s="682"/>
      <c r="F69" s="690"/>
    </row>
    <row r="70" spans="1:6">
      <c r="A70" s="684"/>
      <c r="B70" s="764" t="s">
        <v>455</v>
      </c>
      <c r="C70" s="763" t="s">
        <v>35</v>
      </c>
      <c r="D70" s="762">
        <v>450</v>
      </c>
      <c r="E70" s="682"/>
      <c r="F70" s="690">
        <f t="shared" ref="F70:F98" si="0">D70*E70</f>
        <v>0</v>
      </c>
    </row>
    <row r="71" spans="1:6">
      <c r="A71" s="684"/>
      <c r="B71" s="764" t="s">
        <v>454</v>
      </c>
      <c r="C71" s="763" t="s">
        <v>35</v>
      </c>
      <c r="D71" s="762">
        <v>450</v>
      </c>
      <c r="E71" s="682"/>
      <c r="F71" s="690">
        <f t="shared" si="0"/>
        <v>0</v>
      </c>
    </row>
    <row r="72" spans="1:6">
      <c r="A72" s="684"/>
      <c r="B72" s="764" t="s">
        <v>453</v>
      </c>
      <c r="C72" s="763" t="s">
        <v>35</v>
      </c>
      <c r="D72" s="762">
        <v>20</v>
      </c>
      <c r="E72" s="682"/>
      <c r="F72" s="690">
        <f t="shared" si="0"/>
        <v>0</v>
      </c>
    </row>
    <row r="73" spans="1:6">
      <c r="A73" s="684"/>
      <c r="B73" s="764" t="s">
        <v>452</v>
      </c>
      <c r="C73" s="763" t="s">
        <v>35</v>
      </c>
      <c r="D73" s="762">
        <v>100</v>
      </c>
      <c r="E73" s="682"/>
      <c r="F73" s="690">
        <f t="shared" si="0"/>
        <v>0</v>
      </c>
    </row>
    <row r="74" spans="1:6">
      <c r="A74" s="684"/>
      <c r="B74" s="764" t="s">
        <v>451</v>
      </c>
      <c r="C74" s="763" t="s">
        <v>35</v>
      </c>
      <c r="D74" s="762">
        <v>50</v>
      </c>
      <c r="E74" s="682"/>
      <c r="F74" s="690">
        <f t="shared" si="0"/>
        <v>0</v>
      </c>
    </row>
    <row r="75" spans="1:6">
      <c r="A75" s="684"/>
      <c r="B75" s="764" t="s">
        <v>450</v>
      </c>
      <c r="C75" s="763" t="s">
        <v>35</v>
      </c>
      <c r="D75" s="762">
        <v>400</v>
      </c>
      <c r="E75" s="767"/>
      <c r="F75" s="690">
        <f t="shared" si="0"/>
        <v>0</v>
      </c>
    </row>
    <row r="76" spans="1:6">
      <c r="A76" s="684"/>
      <c r="B76" s="764" t="s">
        <v>449</v>
      </c>
      <c r="C76" s="763" t="s">
        <v>35</v>
      </c>
      <c r="D76" s="762">
        <v>500</v>
      </c>
      <c r="E76" s="682"/>
      <c r="F76" s="690">
        <f t="shared" si="0"/>
        <v>0</v>
      </c>
    </row>
    <row r="77" spans="1:6">
      <c r="A77" s="684"/>
      <c r="B77" s="764" t="s">
        <v>448</v>
      </c>
      <c r="C77" s="763" t="s">
        <v>7</v>
      </c>
      <c r="D77" s="762">
        <v>2</v>
      </c>
      <c r="E77" s="682"/>
      <c r="F77" s="690">
        <f t="shared" si="0"/>
        <v>0</v>
      </c>
    </row>
    <row r="78" spans="1:6">
      <c r="A78" s="684"/>
      <c r="B78" s="764" t="s">
        <v>447</v>
      </c>
      <c r="C78" s="763" t="s">
        <v>7</v>
      </c>
      <c r="D78" s="762">
        <v>44</v>
      </c>
      <c r="E78" s="682"/>
      <c r="F78" s="690">
        <f t="shared" si="0"/>
        <v>0</v>
      </c>
    </row>
    <row r="79" spans="1:6">
      <c r="A79" s="684"/>
      <c r="B79" s="766" t="s">
        <v>446</v>
      </c>
      <c r="C79" s="763" t="s">
        <v>7</v>
      </c>
      <c r="D79" s="762">
        <v>9</v>
      </c>
      <c r="E79" s="682"/>
      <c r="F79" s="690">
        <f t="shared" si="0"/>
        <v>0</v>
      </c>
    </row>
    <row r="80" spans="1:6">
      <c r="A80" s="684"/>
      <c r="B80" s="764" t="s">
        <v>445</v>
      </c>
      <c r="C80" s="763" t="s">
        <v>7</v>
      </c>
      <c r="D80" s="762">
        <v>1</v>
      </c>
      <c r="E80" s="682"/>
      <c r="F80" s="690">
        <f t="shared" si="0"/>
        <v>0</v>
      </c>
    </row>
    <row r="81" spans="1:6">
      <c r="A81" s="702"/>
      <c r="B81" s="701" t="s">
        <v>444</v>
      </c>
      <c r="C81" s="682" t="s">
        <v>7</v>
      </c>
      <c r="D81" s="682">
        <v>12</v>
      </c>
      <c r="E81" s="682"/>
      <c r="F81" s="690">
        <f t="shared" si="0"/>
        <v>0</v>
      </c>
    </row>
    <row r="82" spans="1:6">
      <c r="A82" s="702"/>
      <c r="B82" s="701" t="s">
        <v>443</v>
      </c>
      <c r="C82" s="682" t="s">
        <v>7</v>
      </c>
      <c r="D82" s="682">
        <v>2</v>
      </c>
      <c r="E82" s="682"/>
      <c r="F82" s="690">
        <f t="shared" si="0"/>
        <v>0</v>
      </c>
    </row>
    <row r="83" spans="1:6">
      <c r="A83" s="702"/>
      <c r="B83" s="701" t="s">
        <v>442</v>
      </c>
      <c r="C83" s="682" t="s">
        <v>7</v>
      </c>
      <c r="D83" s="682">
        <v>2</v>
      </c>
      <c r="E83" s="682"/>
      <c r="F83" s="690">
        <f t="shared" si="0"/>
        <v>0</v>
      </c>
    </row>
    <row r="84" spans="1:6">
      <c r="A84" s="702"/>
      <c r="B84" s="701" t="s">
        <v>441</v>
      </c>
      <c r="C84" s="682" t="s">
        <v>7</v>
      </c>
      <c r="D84" s="682">
        <v>44</v>
      </c>
      <c r="E84" s="682"/>
      <c r="F84" s="690">
        <f t="shared" si="0"/>
        <v>0</v>
      </c>
    </row>
    <row r="85" spans="1:6">
      <c r="A85" s="702"/>
      <c r="B85" s="701" t="s">
        <v>440</v>
      </c>
      <c r="C85" s="682" t="s">
        <v>7</v>
      </c>
      <c r="D85" s="682">
        <v>5</v>
      </c>
      <c r="E85" s="682"/>
      <c r="F85" s="690">
        <f t="shared" si="0"/>
        <v>0</v>
      </c>
    </row>
    <row r="86" spans="1:6">
      <c r="A86" s="702"/>
      <c r="B86" s="701" t="s">
        <v>439</v>
      </c>
      <c r="C86" s="682" t="s">
        <v>7</v>
      </c>
      <c r="D86" s="682">
        <v>6</v>
      </c>
      <c r="E86" s="682"/>
      <c r="F86" s="690">
        <f t="shared" si="0"/>
        <v>0</v>
      </c>
    </row>
    <row r="87" spans="1:6">
      <c r="A87" s="702"/>
      <c r="B87" s="701" t="s">
        <v>438</v>
      </c>
      <c r="C87" s="682" t="s">
        <v>7</v>
      </c>
      <c r="D87" s="682">
        <v>5</v>
      </c>
      <c r="E87" s="682"/>
      <c r="F87" s="690">
        <f t="shared" si="0"/>
        <v>0</v>
      </c>
    </row>
    <row r="88" spans="1:6">
      <c r="A88" s="702"/>
      <c r="B88" s="701" t="s">
        <v>437</v>
      </c>
      <c r="C88" s="682" t="s">
        <v>7</v>
      </c>
      <c r="D88" s="682">
        <v>6</v>
      </c>
      <c r="E88" s="682"/>
      <c r="F88" s="690">
        <f t="shared" si="0"/>
        <v>0</v>
      </c>
    </row>
    <row r="89" spans="1:6">
      <c r="A89" s="702"/>
      <c r="B89" s="701" t="s">
        <v>436</v>
      </c>
      <c r="C89" s="682" t="s">
        <v>7</v>
      </c>
      <c r="D89" s="682">
        <v>20</v>
      </c>
      <c r="E89" s="682"/>
      <c r="F89" s="690">
        <f t="shared" si="0"/>
        <v>0</v>
      </c>
    </row>
    <row r="90" spans="1:6">
      <c r="A90" s="702"/>
      <c r="B90" s="701" t="s">
        <v>435</v>
      </c>
      <c r="C90" s="682" t="s">
        <v>7</v>
      </c>
      <c r="D90" s="682">
        <v>13</v>
      </c>
      <c r="E90" s="682"/>
      <c r="F90" s="690">
        <f t="shared" si="0"/>
        <v>0</v>
      </c>
    </row>
    <row r="91" spans="1:6">
      <c r="A91" s="702"/>
      <c r="B91" s="701" t="s">
        <v>434</v>
      </c>
      <c r="C91" s="682" t="s">
        <v>7</v>
      </c>
      <c r="D91" s="682">
        <v>5</v>
      </c>
      <c r="E91" s="682"/>
      <c r="F91" s="690">
        <f t="shared" si="0"/>
        <v>0</v>
      </c>
    </row>
    <row r="92" spans="1:6">
      <c r="A92" s="702"/>
      <c r="B92" s="701" t="s">
        <v>433</v>
      </c>
      <c r="C92" s="682" t="s">
        <v>7</v>
      </c>
      <c r="D92" s="682">
        <v>6</v>
      </c>
      <c r="E92" s="682"/>
      <c r="F92" s="690">
        <f t="shared" si="0"/>
        <v>0</v>
      </c>
    </row>
    <row r="93" spans="1:6">
      <c r="A93" s="702"/>
      <c r="B93" s="701" t="s">
        <v>432</v>
      </c>
      <c r="C93" s="682" t="s">
        <v>7</v>
      </c>
      <c r="D93" s="682">
        <v>20</v>
      </c>
      <c r="E93" s="682"/>
      <c r="F93" s="690">
        <f t="shared" si="0"/>
        <v>0</v>
      </c>
    </row>
    <row r="94" spans="1:6">
      <c r="A94" s="702"/>
      <c r="B94" s="701" t="s">
        <v>431</v>
      </c>
      <c r="C94" s="682" t="s">
        <v>7</v>
      </c>
      <c r="D94" s="682">
        <v>13</v>
      </c>
      <c r="E94" s="682"/>
      <c r="F94" s="690">
        <f t="shared" si="0"/>
        <v>0</v>
      </c>
    </row>
    <row r="95" spans="1:6">
      <c r="A95" s="684"/>
      <c r="B95" s="764" t="s">
        <v>430</v>
      </c>
      <c r="C95" s="763" t="s">
        <v>7</v>
      </c>
      <c r="D95" s="762">
        <v>30</v>
      </c>
      <c r="E95" s="682"/>
      <c r="F95" s="690">
        <f t="shared" si="0"/>
        <v>0</v>
      </c>
    </row>
    <row r="96" spans="1:6">
      <c r="A96" s="684"/>
      <c r="B96" s="764" t="s">
        <v>429</v>
      </c>
      <c r="C96" s="763" t="s">
        <v>7</v>
      </c>
      <c r="D96" s="762">
        <v>6</v>
      </c>
      <c r="E96" s="682"/>
      <c r="F96" s="690">
        <f t="shared" si="0"/>
        <v>0</v>
      </c>
    </row>
    <row r="97" spans="1:6">
      <c r="A97" s="684"/>
      <c r="B97" s="765" t="s">
        <v>428</v>
      </c>
      <c r="C97" s="763" t="s">
        <v>7</v>
      </c>
      <c r="D97" s="762">
        <v>1</v>
      </c>
      <c r="E97" s="682"/>
      <c r="F97" s="690">
        <f t="shared" si="0"/>
        <v>0</v>
      </c>
    </row>
    <row r="98" spans="1:6">
      <c r="A98" s="684"/>
      <c r="B98" s="764" t="s">
        <v>427</v>
      </c>
      <c r="C98" s="763" t="s">
        <v>7</v>
      </c>
      <c r="D98" s="762">
        <v>200</v>
      </c>
      <c r="E98" s="682"/>
      <c r="F98" s="690">
        <f t="shared" si="0"/>
        <v>0</v>
      </c>
    </row>
    <row r="99" spans="1:6">
      <c r="A99" s="689"/>
      <c r="B99" s="688"/>
      <c r="C99" s="687"/>
      <c r="D99" s="687"/>
      <c r="E99" s="687"/>
      <c r="F99" s="685"/>
    </row>
    <row r="100" spans="1:6">
      <c r="A100" s="760" t="s">
        <v>426</v>
      </c>
      <c r="B100" s="683"/>
      <c r="C100" s="682"/>
      <c r="D100" s="682"/>
      <c r="E100" s="682" t="s">
        <v>34</v>
      </c>
      <c r="F100" s="690">
        <f>SUM(F70:F99)</f>
        <v>0</v>
      </c>
    </row>
    <row r="101" spans="1:6">
      <c r="A101" s="684"/>
      <c r="B101" s="683"/>
      <c r="C101" s="682"/>
      <c r="D101" s="682"/>
      <c r="E101" s="682"/>
      <c r="F101" s="690"/>
    </row>
    <row r="102" spans="1:6">
      <c r="A102" s="684"/>
      <c r="B102" s="683"/>
      <c r="C102" s="682"/>
      <c r="D102" s="682"/>
      <c r="E102" s="682"/>
      <c r="F102" s="690"/>
    </row>
    <row r="103" spans="1:6">
      <c r="A103" s="760" t="s">
        <v>420</v>
      </c>
      <c r="B103" s="683"/>
      <c r="C103" s="682"/>
      <c r="D103" s="682"/>
      <c r="E103" s="682"/>
      <c r="F103" s="690"/>
    </row>
    <row r="104" spans="1:6">
      <c r="A104" s="760"/>
      <c r="B104" s="683"/>
      <c r="C104" s="682"/>
      <c r="D104" s="682"/>
      <c r="E104" s="682"/>
      <c r="F104" s="690"/>
    </row>
    <row r="105" spans="1:6" ht="38.25">
      <c r="A105" s="761">
        <v>1</v>
      </c>
      <c r="B105" s="683" t="s">
        <v>311</v>
      </c>
      <c r="C105" s="682"/>
      <c r="D105" s="682"/>
      <c r="E105" s="682"/>
      <c r="F105" s="690"/>
    </row>
    <row r="106" spans="1:6">
      <c r="A106" s="682"/>
      <c r="B106" s="683" t="s">
        <v>425</v>
      </c>
      <c r="C106" s="682"/>
      <c r="D106" s="682"/>
      <c r="E106" s="682"/>
      <c r="F106" s="690"/>
    </row>
    <row r="107" spans="1:6">
      <c r="A107" s="682"/>
      <c r="B107" s="683" t="s">
        <v>424</v>
      </c>
      <c r="C107" s="682"/>
      <c r="D107" s="682"/>
      <c r="E107" s="682"/>
      <c r="F107" s="690"/>
    </row>
    <row r="108" spans="1:6">
      <c r="A108" s="682"/>
      <c r="B108" s="683" t="s">
        <v>423</v>
      </c>
      <c r="C108" s="682"/>
      <c r="D108" s="682"/>
      <c r="E108" s="682"/>
      <c r="F108" s="690"/>
    </row>
    <row r="109" spans="1:6">
      <c r="A109" s="682"/>
      <c r="B109" s="683" t="s">
        <v>422</v>
      </c>
      <c r="C109" s="682"/>
      <c r="D109" s="682"/>
      <c r="E109" s="682"/>
      <c r="F109" s="690"/>
    </row>
    <row r="110" spans="1:6">
      <c r="A110" s="682"/>
      <c r="B110" s="683" t="s">
        <v>421</v>
      </c>
      <c r="C110" s="682" t="s">
        <v>42</v>
      </c>
      <c r="D110" s="682">
        <v>1</v>
      </c>
      <c r="E110" s="682"/>
      <c r="F110" s="690">
        <f>D110*E110</f>
        <v>0</v>
      </c>
    </row>
    <row r="111" spans="1:6">
      <c r="A111" s="687"/>
      <c r="B111" s="688"/>
      <c r="C111" s="687"/>
      <c r="D111" s="687"/>
      <c r="E111" s="687"/>
      <c r="F111" s="685"/>
    </row>
    <row r="112" spans="1:6">
      <c r="A112" s="760" t="s">
        <v>420</v>
      </c>
      <c r="B112" s="683"/>
      <c r="C112" s="682" t="s">
        <v>34</v>
      </c>
      <c r="D112" s="682"/>
      <c r="E112" s="682"/>
      <c r="F112" s="690">
        <f>SUM(F110:F111)</f>
        <v>0</v>
      </c>
    </row>
    <row r="113" spans="1:6">
      <c r="A113" s="682"/>
      <c r="B113" s="683"/>
      <c r="C113" s="682"/>
      <c r="D113" s="682"/>
      <c r="E113" s="682"/>
      <c r="F113" s="690"/>
    </row>
    <row r="114" spans="1:6">
      <c r="A114" s="689"/>
      <c r="B114" s="688"/>
      <c r="C114" s="687"/>
      <c r="D114" s="687"/>
      <c r="E114" s="687"/>
      <c r="F114" s="685"/>
    </row>
    <row r="115" spans="1:6">
      <c r="A115" s="699" t="s">
        <v>419</v>
      </c>
      <c r="B115" s="683"/>
      <c r="C115" s="682" t="s">
        <v>34</v>
      </c>
      <c r="D115" s="682"/>
      <c r="E115" s="682"/>
      <c r="F115" s="690">
        <f>SUM(F112,F100,F65,F48,F26,F18)</f>
        <v>0</v>
      </c>
    </row>
    <row r="116" spans="1:6">
      <c r="A116" s="699"/>
      <c r="B116" s="683"/>
      <c r="C116" s="682"/>
      <c r="D116" s="682"/>
      <c r="E116" s="682"/>
      <c r="F116" s="690"/>
    </row>
    <row r="117" spans="1:6">
      <c r="A117" s="684"/>
      <c r="B117" s="683"/>
      <c r="C117" s="682"/>
      <c r="D117" s="682"/>
      <c r="E117" s="682"/>
      <c r="F117" s="690"/>
    </row>
    <row r="118" spans="1:6">
      <c r="A118" s="699" t="s">
        <v>418</v>
      </c>
      <c r="B118" s="683"/>
      <c r="C118" s="682"/>
      <c r="D118" s="682"/>
      <c r="E118" s="682"/>
      <c r="F118" s="690"/>
    </row>
    <row r="119" spans="1:6">
      <c r="A119" s="684"/>
      <c r="B119" s="683"/>
      <c r="C119" s="682"/>
      <c r="D119" s="682"/>
      <c r="E119" s="682"/>
      <c r="F119" s="690"/>
    </row>
    <row r="120" spans="1:6">
      <c r="A120" s="699" t="s">
        <v>417</v>
      </c>
      <c r="B120" s="683"/>
      <c r="C120" s="682"/>
      <c r="D120" s="682"/>
      <c r="E120" s="682"/>
      <c r="F120" s="690"/>
    </row>
    <row r="121" spans="1:6">
      <c r="A121" s="684"/>
      <c r="B121" s="683"/>
      <c r="C121" s="682"/>
      <c r="D121" s="682"/>
      <c r="E121" s="682"/>
      <c r="F121" s="690"/>
    </row>
    <row r="122" spans="1:6" ht="57" customHeight="1">
      <c r="A122" s="684">
        <v>1</v>
      </c>
      <c r="B122" s="691" t="s">
        <v>416</v>
      </c>
      <c r="C122" s="682"/>
      <c r="D122" s="682"/>
      <c r="E122" s="734"/>
      <c r="F122" s="690"/>
    </row>
    <row r="123" spans="1:6" ht="15.75">
      <c r="A123" s="684"/>
      <c r="B123" s="691" t="s">
        <v>415</v>
      </c>
      <c r="C123" s="682"/>
      <c r="D123" s="682"/>
      <c r="E123" s="734"/>
      <c r="F123" s="690"/>
    </row>
    <row r="124" spans="1:6">
      <c r="A124" s="684"/>
      <c r="B124" s="691" t="s">
        <v>414</v>
      </c>
      <c r="C124" s="682" t="s">
        <v>42</v>
      </c>
      <c r="D124" s="682">
        <v>2</v>
      </c>
      <c r="E124" s="734"/>
      <c r="F124" s="690">
        <f>D124*E124</f>
        <v>0</v>
      </c>
    </row>
    <row r="125" spans="1:6">
      <c r="A125" s="689"/>
      <c r="B125" s="688"/>
      <c r="C125" s="687"/>
      <c r="D125" s="687"/>
      <c r="E125" s="687"/>
      <c r="F125" s="685"/>
    </row>
    <row r="126" spans="1:6">
      <c r="A126" s="699" t="s">
        <v>413</v>
      </c>
      <c r="B126" s="683"/>
      <c r="C126" s="682" t="s">
        <v>34</v>
      </c>
      <c r="D126" s="682"/>
      <c r="E126" s="682"/>
      <c r="F126" s="690">
        <f>SUM(F120:F125)</f>
        <v>0</v>
      </c>
    </row>
    <row r="127" spans="1:6">
      <c r="A127" s="699"/>
      <c r="B127" s="683"/>
      <c r="C127" s="682"/>
      <c r="D127" s="682"/>
      <c r="E127" s="682"/>
      <c r="F127" s="690"/>
    </row>
    <row r="128" spans="1:6">
      <c r="A128" s="679"/>
      <c r="B128" s="679"/>
      <c r="C128" s="679"/>
      <c r="D128" s="679"/>
      <c r="E128" s="679"/>
      <c r="F128" s="694"/>
    </row>
    <row r="129" spans="1:6">
      <c r="A129" s="759"/>
      <c r="B129" s="759"/>
      <c r="C129" s="759"/>
      <c r="D129" s="759"/>
      <c r="E129" s="759"/>
      <c r="F129" s="758"/>
    </row>
    <row r="130" spans="1:6">
      <c r="A130" s="744" t="s">
        <v>404</v>
      </c>
      <c r="B130" s="743"/>
      <c r="C130" s="742"/>
      <c r="D130" s="742"/>
      <c r="E130" s="742"/>
      <c r="F130" s="741"/>
    </row>
    <row r="131" spans="1:6">
      <c r="A131" s="757"/>
      <c r="B131" s="756"/>
      <c r="C131" s="742"/>
      <c r="D131" s="742"/>
      <c r="E131" s="742"/>
      <c r="F131" s="741"/>
    </row>
    <row r="132" spans="1:6" ht="45.75" customHeight="1">
      <c r="A132" s="752" t="s">
        <v>412</v>
      </c>
      <c r="B132" s="751" t="s">
        <v>411</v>
      </c>
      <c r="C132" s="755" t="s">
        <v>7</v>
      </c>
      <c r="D132" s="755">
        <v>12</v>
      </c>
      <c r="E132" s="754"/>
      <c r="F132" s="753">
        <f>D132*E132</f>
        <v>0</v>
      </c>
    </row>
    <row r="133" spans="1:6">
      <c r="A133" s="752"/>
      <c r="B133" s="751"/>
      <c r="C133" s="755"/>
      <c r="D133" s="755"/>
      <c r="E133" s="754"/>
      <c r="F133" s="753"/>
    </row>
    <row r="134" spans="1:6" ht="51.75" customHeight="1">
      <c r="A134" s="752" t="s">
        <v>410</v>
      </c>
      <c r="B134" s="751" t="s">
        <v>409</v>
      </c>
      <c r="C134" s="742" t="s">
        <v>7</v>
      </c>
      <c r="D134" s="742">
        <v>12</v>
      </c>
      <c r="E134" s="742"/>
      <c r="F134" s="741">
        <f>D134*E134</f>
        <v>0</v>
      </c>
    </row>
    <row r="135" spans="1:6">
      <c r="A135" s="752"/>
      <c r="B135" s="751"/>
      <c r="C135" s="742"/>
      <c r="D135" s="742"/>
      <c r="E135" s="742"/>
      <c r="F135" s="741"/>
    </row>
    <row r="136" spans="1:6" ht="62.25" customHeight="1">
      <c r="A136" s="750" t="s">
        <v>408</v>
      </c>
      <c r="B136" s="749" t="s">
        <v>407</v>
      </c>
      <c r="C136" s="742" t="s">
        <v>7</v>
      </c>
      <c r="D136" s="742">
        <v>3</v>
      </c>
      <c r="E136" s="742"/>
      <c r="F136" s="741">
        <f>D136*E136</f>
        <v>0</v>
      </c>
    </row>
    <row r="137" spans="1:6">
      <c r="A137" s="750"/>
      <c r="B137" s="749"/>
      <c r="C137" s="742"/>
      <c r="D137" s="742"/>
      <c r="E137" s="742"/>
      <c r="F137" s="741"/>
    </row>
    <row r="138" spans="1:6" ht="80.25" customHeight="1">
      <c r="A138" s="750" t="s">
        <v>406</v>
      </c>
      <c r="B138" s="749" t="s">
        <v>405</v>
      </c>
      <c r="C138" s="742" t="s">
        <v>7</v>
      </c>
      <c r="D138" s="742">
        <v>9</v>
      </c>
      <c r="E138" s="742"/>
      <c r="F138" s="741">
        <f>D138*E138</f>
        <v>0</v>
      </c>
    </row>
    <row r="139" spans="1:6" s="857" customFormat="1" ht="12" customHeight="1">
      <c r="A139" s="750"/>
      <c r="B139" s="749"/>
      <c r="C139" s="742"/>
      <c r="D139" s="742"/>
      <c r="E139" s="742"/>
      <c r="F139" s="741"/>
    </row>
    <row r="140" spans="1:6" s="857" customFormat="1" ht="74.25" customHeight="1">
      <c r="A140" s="860" t="s">
        <v>590</v>
      </c>
      <c r="B140" s="863" t="s">
        <v>591</v>
      </c>
      <c r="C140" s="861" t="s">
        <v>7</v>
      </c>
      <c r="D140" s="861">
        <v>1</v>
      </c>
      <c r="E140" s="861"/>
      <c r="F140" s="862">
        <f>D140*E140</f>
        <v>0</v>
      </c>
    </row>
    <row r="141" spans="1:6">
      <c r="A141" s="748"/>
      <c r="B141" s="747"/>
      <c r="C141" s="746"/>
      <c r="D141" s="746"/>
      <c r="E141" s="746"/>
      <c r="F141" s="745"/>
    </row>
    <row r="142" spans="1:6">
      <c r="A142" s="744" t="s">
        <v>404</v>
      </c>
      <c r="B142" s="743"/>
      <c r="C142" s="742" t="s">
        <v>34</v>
      </c>
      <c r="D142" s="742"/>
      <c r="E142" s="742"/>
      <c r="F142" s="741">
        <f>SUM(F132:F140)</f>
        <v>0</v>
      </c>
    </row>
    <row r="143" spans="1:6">
      <c r="A143" s="679"/>
      <c r="B143" s="679"/>
      <c r="C143" s="679"/>
      <c r="D143" s="679"/>
      <c r="E143" s="679"/>
      <c r="F143" s="694"/>
    </row>
    <row r="144" spans="1:6">
      <c r="A144" s="699" t="s">
        <v>403</v>
      </c>
      <c r="B144" s="683"/>
      <c r="C144" s="682"/>
      <c r="D144" s="682"/>
      <c r="E144" s="682"/>
      <c r="F144" s="690"/>
    </row>
    <row r="145" spans="1:6">
      <c r="A145" s="684"/>
      <c r="B145" s="683"/>
      <c r="C145" s="682"/>
      <c r="D145" s="682"/>
      <c r="E145" s="682"/>
      <c r="F145" s="690"/>
    </row>
    <row r="146" spans="1:6">
      <c r="A146" s="681"/>
      <c r="B146" s="681"/>
      <c r="C146" s="681"/>
      <c r="D146" s="681"/>
      <c r="E146" s="681"/>
      <c r="F146" s="694"/>
    </row>
    <row r="147" spans="1:6">
      <c r="A147" s="738" t="s">
        <v>402</v>
      </c>
      <c r="B147" s="701"/>
      <c r="C147" s="700"/>
      <c r="D147" s="700"/>
      <c r="E147" s="700"/>
      <c r="F147" s="690"/>
    </row>
    <row r="148" spans="1:6">
      <c r="A148" s="702"/>
      <c r="B148" s="701"/>
      <c r="C148" s="700"/>
      <c r="D148" s="700"/>
      <c r="E148" s="700"/>
      <c r="F148" s="690"/>
    </row>
    <row r="149" spans="1:6" ht="34.5" customHeight="1">
      <c r="A149" s="702" t="s">
        <v>373</v>
      </c>
      <c r="B149" s="739" t="s">
        <v>401</v>
      </c>
      <c r="C149" s="700" t="s">
        <v>7</v>
      </c>
      <c r="D149" s="700">
        <v>1</v>
      </c>
      <c r="E149" s="700"/>
      <c r="F149" s="690">
        <f>D149*E149</f>
        <v>0</v>
      </c>
    </row>
    <row r="150" spans="1:6">
      <c r="A150" s="702"/>
      <c r="B150" s="739"/>
      <c r="C150" s="700"/>
      <c r="D150" s="700"/>
      <c r="E150" s="700"/>
      <c r="F150" s="690"/>
    </row>
    <row r="151" spans="1:6" ht="49.5" customHeight="1">
      <c r="A151" s="702" t="s">
        <v>372</v>
      </c>
      <c r="B151" s="740" t="s">
        <v>400</v>
      </c>
      <c r="C151" s="700" t="s">
        <v>7</v>
      </c>
      <c r="D151" s="700" t="s">
        <v>373</v>
      </c>
      <c r="E151" s="700"/>
      <c r="F151" s="690">
        <f>D151*E151</f>
        <v>0</v>
      </c>
    </row>
    <row r="152" spans="1:6">
      <c r="A152" s="702"/>
      <c r="B152" s="701"/>
      <c r="C152" s="700"/>
      <c r="D152" s="700"/>
      <c r="E152" s="700"/>
      <c r="F152" s="690"/>
    </row>
    <row r="153" spans="1:6" ht="34.5" customHeight="1">
      <c r="A153" s="702" t="s">
        <v>383</v>
      </c>
      <c r="B153" s="739" t="s">
        <v>399</v>
      </c>
      <c r="C153" s="700"/>
      <c r="D153" s="700"/>
      <c r="E153" s="700"/>
      <c r="F153" s="690"/>
    </row>
    <row r="154" spans="1:6">
      <c r="A154" s="702"/>
      <c r="B154" s="739" t="s">
        <v>398</v>
      </c>
      <c r="C154" s="700"/>
      <c r="D154" s="700"/>
      <c r="E154" s="700"/>
      <c r="F154" s="690"/>
    </row>
    <row r="155" spans="1:6">
      <c r="A155" s="702"/>
      <c r="B155" s="739" t="s">
        <v>397</v>
      </c>
      <c r="C155" s="700" t="s">
        <v>42</v>
      </c>
      <c r="D155" s="700" t="s">
        <v>373</v>
      </c>
      <c r="E155" s="700"/>
      <c r="F155" s="690">
        <f>D155*E155</f>
        <v>0</v>
      </c>
    </row>
    <row r="156" spans="1:6">
      <c r="A156" s="702"/>
      <c r="B156" s="701"/>
      <c r="C156" s="700"/>
      <c r="D156" s="700"/>
      <c r="E156" s="700"/>
      <c r="F156" s="690"/>
    </row>
    <row r="157" spans="1:6" ht="38.25">
      <c r="A157" s="702" t="s">
        <v>396</v>
      </c>
      <c r="B157" s="739" t="s">
        <v>395</v>
      </c>
      <c r="C157" s="700"/>
      <c r="D157" s="700"/>
      <c r="E157" s="700"/>
      <c r="F157" s="690"/>
    </row>
    <row r="158" spans="1:6">
      <c r="A158" s="702"/>
      <c r="B158" s="739" t="s">
        <v>394</v>
      </c>
      <c r="C158" s="700"/>
      <c r="D158" s="700"/>
      <c r="E158" s="700"/>
      <c r="F158" s="690"/>
    </row>
    <row r="159" spans="1:6">
      <c r="A159" s="702"/>
      <c r="B159" s="739" t="s">
        <v>393</v>
      </c>
      <c r="C159" s="700"/>
      <c r="D159" s="700"/>
      <c r="E159" s="700"/>
      <c r="F159" s="690"/>
    </row>
    <row r="160" spans="1:6">
      <c r="A160" s="702"/>
      <c r="B160" s="739" t="s">
        <v>392</v>
      </c>
      <c r="C160" s="700"/>
      <c r="D160" s="700"/>
      <c r="E160" s="700"/>
      <c r="F160" s="690"/>
    </row>
    <row r="161" spans="1:6">
      <c r="A161" s="702"/>
      <c r="B161" s="739" t="s">
        <v>391</v>
      </c>
      <c r="C161" s="700"/>
      <c r="D161" s="700"/>
      <c r="E161" s="700"/>
      <c r="F161" s="690"/>
    </row>
    <row r="162" spans="1:6">
      <c r="A162" s="702"/>
      <c r="B162" s="739" t="s">
        <v>377</v>
      </c>
      <c r="C162" s="700" t="s">
        <v>42</v>
      </c>
      <c r="D162" s="700" t="s">
        <v>390</v>
      </c>
      <c r="E162" s="734"/>
      <c r="F162" s="690">
        <f>D162*E162</f>
        <v>0</v>
      </c>
    </row>
    <row r="163" spans="1:6">
      <c r="A163" s="733"/>
      <c r="B163" s="736"/>
      <c r="C163" s="735"/>
      <c r="D163" s="735"/>
      <c r="E163" s="735"/>
      <c r="F163" s="685"/>
    </row>
    <row r="164" spans="1:6">
      <c r="A164" s="738" t="s">
        <v>389</v>
      </c>
      <c r="B164" s="701"/>
      <c r="C164" s="700" t="s">
        <v>34</v>
      </c>
      <c r="D164" s="700"/>
      <c r="E164" s="700"/>
      <c r="F164" s="690">
        <f>SUM(F149:F163)</f>
        <v>0</v>
      </c>
    </row>
    <row r="165" spans="1:6">
      <c r="A165" s="738"/>
      <c r="B165" s="701"/>
      <c r="C165" s="700"/>
      <c r="D165" s="700"/>
      <c r="E165" s="700"/>
      <c r="F165" s="690"/>
    </row>
    <row r="166" spans="1:6">
      <c r="A166" s="738"/>
      <c r="B166" s="701"/>
      <c r="C166" s="700"/>
      <c r="D166" s="700"/>
      <c r="E166" s="700"/>
      <c r="F166" s="690"/>
    </row>
    <row r="167" spans="1:6">
      <c r="A167" s="702" t="s">
        <v>376</v>
      </c>
      <c r="B167" s="701" t="s">
        <v>388</v>
      </c>
      <c r="C167" s="700"/>
      <c r="D167" s="700"/>
      <c r="E167" s="700"/>
      <c r="F167" s="690"/>
    </row>
    <row r="168" spans="1:6" ht="33.75" customHeight="1">
      <c r="A168" s="702" t="s">
        <v>373</v>
      </c>
      <c r="B168" s="701" t="s">
        <v>387</v>
      </c>
      <c r="C168" s="700" t="s">
        <v>42</v>
      </c>
      <c r="D168" s="700" t="s">
        <v>373</v>
      </c>
      <c r="E168" s="700"/>
      <c r="F168" s="690">
        <f>D168*E168</f>
        <v>0</v>
      </c>
    </row>
    <row r="169" spans="1:6">
      <c r="A169" s="702"/>
      <c r="B169" s="701"/>
      <c r="C169" s="700"/>
      <c r="D169" s="700"/>
      <c r="E169" s="700"/>
      <c r="F169" s="690"/>
    </row>
    <row r="170" spans="1:6" ht="25.5">
      <c r="A170" s="702" t="s">
        <v>372</v>
      </c>
      <c r="B170" s="701" t="s">
        <v>386</v>
      </c>
      <c r="C170" s="700"/>
      <c r="D170" s="700"/>
      <c r="E170" s="700"/>
      <c r="F170" s="690"/>
    </row>
    <row r="171" spans="1:6">
      <c r="A171" s="702"/>
      <c r="B171" s="701" t="s">
        <v>381</v>
      </c>
      <c r="C171" s="700"/>
      <c r="D171" s="700"/>
      <c r="E171" s="700"/>
      <c r="F171" s="690"/>
    </row>
    <row r="172" spans="1:6">
      <c r="A172" s="702"/>
      <c r="B172" s="701" t="s">
        <v>385</v>
      </c>
      <c r="C172" s="700"/>
      <c r="D172" s="700"/>
      <c r="E172" s="700"/>
      <c r="F172" s="690"/>
    </row>
    <row r="173" spans="1:6">
      <c r="A173" s="702"/>
      <c r="B173" s="701" t="s">
        <v>384</v>
      </c>
      <c r="C173" s="700"/>
      <c r="D173" s="700"/>
      <c r="E173" s="700"/>
      <c r="F173" s="690"/>
    </row>
    <row r="174" spans="1:6">
      <c r="A174" s="737"/>
      <c r="B174" s="705" t="s">
        <v>377</v>
      </c>
      <c r="C174" s="704" t="s">
        <v>42</v>
      </c>
      <c r="D174" s="704" t="s">
        <v>373</v>
      </c>
      <c r="E174" s="704"/>
      <c r="F174" s="703">
        <f>D174*E174</f>
        <v>0</v>
      </c>
    </row>
    <row r="175" spans="1:6">
      <c r="A175" s="702"/>
      <c r="B175" s="701"/>
      <c r="C175" s="700"/>
      <c r="D175" s="700"/>
      <c r="E175" s="700"/>
      <c r="F175" s="690"/>
    </row>
    <row r="176" spans="1:6" ht="48" customHeight="1">
      <c r="A176" s="702" t="s">
        <v>383</v>
      </c>
      <c r="B176" s="701" t="s">
        <v>382</v>
      </c>
      <c r="C176" s="700"/>
      <c r="D176" s="700"/>
      <c r="E176" s="700"/>
      <c r="F176" s="690"/>
    </row>
    <row r="177" spans="1:6">
      <c r="A177" s="702"/>
      <c r="B177" s="701" t="s">
        <v>381</v>
      </c>
      <c r="C177" s="700"/>
      <c r="D177" s="700"/>
      <c r="E177" s="700"/>
      <c r="F177" s="690"/>
    </row>
    <row r="178" spans="1:6" ht="18" customHeight="1">
      <c r="A178" s="702"/>
      <c r="B178" s="701" t="s">
        <v>380</v>
      </c>
      <c r="C178" s="700"/>
      <c r="D178" s="700"/>
      <c r="E178" s="700"/>
      <c r="F178" s="690"/>
    </row>
    <row r="179" spans="1:6">
      <c r="A179" s="702"/>
      <c r="B179" s="701" t="s">
        <v>379</v>
      </c>
      <c r="C179" s="700"/>
      <c r="D179" s="700"/>
      <c r="E179" s="700"/>
      <c r="F179" s="690"/>
    </row>
    <row r="180" spans="1:6">
      <c r="A180" s="702"/>
      <c r="B180" s="701" t="s">
        <v>378</v>
      </c>
      <c r="C180" s="700"/>
      <c r="D180" s="700"/>
      <c r="E180" s="700"/>
      <c r="F180" s="690"/>
    </row>
    <row r="181" spans="1:6">
      <c r="A181" s="733"/>
      <c r="B181" s="736" t="s">
        <v>377</v>
      </c>
      <c r="C181" s="735" t="s">
        <v>42</v>
      </c>
      <c r="D181" s="735" t="s">
        <v>372</v>
      </c>
      <c r="E181" s="735"/>
      <c r="F181" s="685">
        <f>D181*E181</f>
        <v>0</v>
      </c>
    </row>
    <row r="182" spans="1:6">
      <c r="A182" s="684" t="s">
        <v>376</v>
      </c>
      <c r="B182" s="683" t="s">
        <v>375</v>
      </c>
      <c r="C182" s="700" t="s">
        <v>34</v>
      </c>
      <c r="D182" s="682"/>
      <c r="E182" s="682"/>
      <c r="F182" s="694">
        <f>SUM(F168:F181)</f>
        <v>0</v>
      </c>
    </row>
    <row r="183" spans="1:6">
      <c r="A183" s="702"/>
      <c r="B183" s="701"/>
      <c r="C183" s="700"/>
      <c r="D183" s="700"/>
      <c r="E183" s="700"/>
      <c r="F183" s="690"/>
    </row>
    <row r="184" spans="1:6">
      <c r="A184" s="712"/>
      <c r="B184" s="705"/>
      <c r="C184" s="704"/>
      <c r="D184" s="704"/>
      <c r="E184" s="704"/>
      <c r="F184" s="703"/>
    </row>
    <row r="185" spans="1:6">
      <c r="A185" s="712" t="s">
        <v>369</v>
      </c>
      <c r="B185" s="701"/>
      <c r="C185" s="700"/>
      <c r="D185" s="700"/>
      <c r="E185" s="734"/>
      <c r="F185" s="690"/>
    </row>
    <row r="186" spans="1:6">
      <c r="A186" s="712"/>
      <c r="B186" s="701"/>
      <c r="C186" s="700"/>
      <c r="D186" s="700"/>
      <c r="E186" s="734"/>
      <c r="F186" s="690"/>
    </row>
    <row r="187" spans="1:6" ht="34.5" customHeight="1">
      <c r="A187" s="702" t="s">
        <v>373</v>
      </c>
      <c r="B187" s="701" t="s">
        <v>374</v>
      </c>
      <c r="C187" s="704" t="s">
        <v>42</v>
      </c>
      <c r="D187" s="704" t="s">
        <v>373</v>
      </c>
      <c r="E187" s="711"/>
      <c r="F187" s="703">
        <f>D187*E187</f>
        <v>0</v>
      </c>
    </row>
    <row r="188" spans="1:6">
      <c r="A188" s="702"/>
      <c r="B188" s="701"/>
      <c r="C188" s="704"/>
      <c r="D188" s="704"/>
      <c r="E188" s="711"/>
      <c r="F188" s="703"/>
    </row>
    <row r="189" spans="1:6" ht="48" customHeight="1">
      <c r="A189" s="702" t="s">
        <v>372</v>
      </c>
      <c r="B189" s="701" t="s">
        <v>371</v>
      </c>
      <c r="C189" s="704" t="s">
        <v>35</v>
      </c>
      <c r="D189" s="704" t="s">
        <v>370</v>
      </c>
      <c r="E189" s="711"/>
      <c r="F189" s="703">
        <f>D189*E189</f>
        <v>0</v>
      </c>
    </row>
    <row r="190" spans="1:6">
      <c r="A190" s="733"/>
      <c r="B190" s="701"/>
      <c r="C190" s="704"/>
      <c r="D190" s="704"/>
      <c r="E190" s="711"/>
      <c r="F190" s="703"/>
    </row>
    <row r="191" spans="1:6">
      <c r="A191" s="712" t="s">
        <v>369</v>
      </c>
      <c r="B191" s="709"/>
      <c r="C191" s="708" t="s">
        <v>34</v>
      </c>
      <c r="D191" s="708"/>
      <c r="E191" s="732"/>
      <c r="F191" s="707">
        <f>SUM(F187:F189)</f>
        <v>0</v>
      </c>
    </row>
    <row r="192" spans="1:6">
      <c r="A192" s="712"/>
      <c r="B192" s="705"/>
      <c r="C192" s="704"/>
      <c r="D192" s="704"/>
      <c r="E192" s="711"/>
      <c r="F192" s="703"/>
    </row>
    <row r="193" spans="1:6">
      <c r="A193" s="717" t="s">
        <v>359</v>
      </c>
      <c r="B193" s="731"/>
      <c r="C193" s="726"/>
      <c r="D193" s="726"/>
      <c r="E193" s="730"/>
      <c r="F193" s="730"/>
    </row>
    <row r="194" spans="1:6">
      <c r="A194" s="729"/>
      <c r="B194" s="727"/>
      <c r="C194" s="726"/>
      <c r="D194" s="726"/>
      <c r="E194" s="713"/>
      <c r="F194" s="713"/>
    </row>
    <row r="195" spans="1:6" ht="25.5">
      <c r="A195" s="728" t="s">
        <v>161</v>
      </c>
      <c r="B195" s="727" t="s">
        <v>368</v>
      </c>
      <c r="C195" s="726" t="s">
        <v>7</v>
      </c>
      <c r="D195" s="726">
        <v>1</v>
      </c>
      <c r="E195" s="713"/>
      <c r="F195" s="713">
        <f>E195*D195</f>
        <v>0</v>
      </c>
    </row>
    <row r="196" spans="1:6">
      <c r="A196" s="728"/>
      <c r="B196" s="727"/>
      <c r="C196" s="726"/>
      <c r="D196" s="726"/>
      <c r="E196" s="713"/>
      <c r="F196" s="713"/>
    </row>
    <row r="197" spans="1:6" ht="25.5">
      <c r="A197" s="728" t="s">
        <v>159</v>
      </c>
      <c r="B197" s="727" t="s">
        <v>367</v>
      </c>
      <c r="C197" s="726" t="s">
        <v>7</v>
      </c>
      <c r="D197" s="726">
        <v>1</v>
      </c>
      <c r="E197" s="713"/>
      <c r="F197" s="713">
        <f>E197*D197</f>
        <v>0</v>
      </c>
    </row>
    <row r="198" spans="1:6">
      <c r="A198" s="728"/>
      <c r="B198" s="727"/>
      <c r="C198" s="726"/>
      <c r="D198" s="726"/>
      <c r="E198" s="713"/>
      <c r="F198" s="713"/>
    </row>
    <row r="199" spans="1:6" ht="25.5">
      <c r="A199" s="728" t="s">
        <v>157</v>
      </c>
      <c r="B199" s="727" t="s">
        <v>366</v>
      </c>
      <c r="C199" s="726" t="s">
        <v>7</v>
      </c>
      <c r="D199" s="726">
        <v>1</v>
      </c>
      <c r="E199" s="713"/>
      <c r="F199" s="713">
        <f>E199*D199</f>
        <v>0</v>
      </c>
    </row>
    <row r="200" spans="1:6">
      <c r="A200" s="728"/>
      <c r="B200" s="727"/>
      <c r="C200" s="726"/>
      <c r="D200" s="726"/>
      <c r="E200" s="713"/>
      <c r="F200" s="713"/>
    </row>
    <row r="201" spans="1:6">
      <c r="A201" s="728" t="s">
        <v>365</v>
      </c>
      <c r="B201" s="727" t="s">
        <v>364</v>
      </c>
      <c r="C201" s="726" t="s">
        <v>7</v>
      </c>
      <c r="D201" s="726">
        <v>1</v>
      </c>
      <c r="E201" s="713"/>
      <c r="F201" s="713">
        <f>E201*D201</f>
        <v>0</v>
      </c>
    </row>
    <row r="202" spans="1:6">
      <c r="A202" s="728"/>
      <c r="B202" s="727"/>
      <c r="C202" s="726"/>
      <c r="D202" s="726"/>
      <c r="E202" s="713"/>
      <c r="F202" s="713"/>
    </row>
    <row r="203" spans="1:6">
      <c r="A203" s="728" t="s">
        <v>363</v>
      </c>
      <c r="B203" s="727" t="s">
        <v>362</v>
      </c>
      <c r="C203" s="726" t="s">
        <v>35</v>
      </c>
      <c r="D203" s="726">
        <v>20</v>
      </c>
      <c r="E203" s="713"/>
      <c r="F203" s="713">
        <f>E203*D203</f>
        <v>0</v>
      </c>
    </row>
    <row r="204" spans="1:6">
      <c r="A204" s="728"/>
      <c r="B204" s="727"/>
      <c r="C204" s="726"/>
      <c r="D204" s="726"/>
      <c r="E204" s="713"/>
      <c r="F204" s="713"/>
    </row>
    <row r="205" spans="1:6">
      <c r="A205" s="725" t="s">
        <v>361</v>
      </c>
      <c r="B205" s="724" t="s">
        <v>360</v>
      </c>
      <c r="C205" s="723" t="s">
        <v>42</v>
      </c>
      <c r="D205" s="723">
        <v>1</v>
      </c>
      <c r="E205" s="722"/>
      <c r="F205" s="722">
        <f>E205*D205</f>
        <v>0</v>
      </c>
    </row>
    <row r="206" spans="1:6">
      <c r="A206" s="721"/>
      <c r="B206" s="720"/>
      <c r="C206" s="719"/>
      <c r="D206" s="719"/>
      <c r="E206" s="718"/>
      <c r="F206" s="718"/>
    </row>
    <row r="207" spans="1:6">
      <c r="A207" s="717" t="s">
        <v>359</v>
      </c>
      <c r="B207" s="716"/>
      <c r="C207" s="708" t="s">
        <v>34</v>
      </c>
      <c r="D207" s="715"/>
      <c r="E207" s="714"/>
      <c r="F207" s="713">
        <f>SUM(F195:F206)</f>
        <v>0</v>
      </c>
    </row>
    <row r="208" spans="1:6">
      <c r="A208" s="712"/>
      <c r="B208" s="705"/>
      <c r="C208" s="704"/>
      <c r="D208" s="704"/>
      <c r="E208" s="711"/>
      <c r="F208" s="703"/>
    </row>
    <row r="209" spans="1:6">
      <c r="A209" s="702"/>
      <c r="B209" s="701"/>
      <c r="C209" s="700"/>
      <c r="D209" s="700"/>
      <c r="E209" s="700"/>
      <c r="F209" s="690"/>
    </row>
    <row r="210" spans="1:6">
      <c r="A210" s="710" t="s">
        <v>358</v>
      </c>
      <c r="B210" s="709"/>
      <c r="C210" s="708" t="s">
        <v>34</v>
      </c>
      <c r="D210" s="708"/>
      <c r="E210" s="708"/>
      <c r="F210" s="707">
        <f>SUM(F207,F191,F182,F164)</f>
        <v>0</v>
      </c>
    </row>
    <row r="211" spans="1:6">
      <c r="A211" s="706"/>
      <c r="B211" s="705"/>
      <c r="C211" s="704"/>
      <c r="D211" s="704"/>
      <c r="E211" s="704"/>
      <c r="F211" s="703"/>
    </row>
    <row r="212" spans="1:6">
      <c r="A212" s="702"/>
      <c r="B212" s="701"/>
      <c r="C212" s="700"/>
      <c r="D212" s="700"/>
      <c r="E212" s="700"/>
      <c r="F212" s="690"/>
    </row>
    <row r="213" spans="1:6">
      <c r="A213" s="699" t="s">
        <v>357</v>
      </c>
      <c r="B213" s="683"/>
      <c r="C213" s="682"/>
      <c r="D213" s="682"/>
      <c r="E213" s="682"/>
      <c r="F213" s="690"/>
    </row>
    <row r="214" spans="1:6">
      <c r="A214" s="684"/>
      <c r="B214" s="683"/>
      <c r="C214" s="682"/>
      <c r="D214" s="682"/>
      <c r="E214" s="682"/>
      <c r="F214" s="690"/>
    </row>
    <row r="215" spans="1:6">
      <c r="A215" s="684">
        <v>1</v>
      </c>
      <c r="B215" s="691" t="s">
        <v>356</v>
      </c>
      <c r="C215" s="682"/>
      <c r="D215" s="682"/>
      <c r="E215" s="682"/>
      <c r="F215" s="690"/>
    </row>
    <row r="216" spans="1:6">
      <c r="A216" s="684"/>
      <c r="B216" s="691" t="s">
        <v>355</v>
      </c>
      <c r="C216" s="682"/>
      <c r="D216" s="682"/>
      <c r="E216" s="682"/>
      <c r="F216" s="690"/>
    </row>
    <row r="217" spans="1:6">
      <c r="A217" s="684"/>
      <c r="B217" s="691" t="s">
        <v>354</v>
      </c>
      <c r="C217" s="682"/>
      <c r="D217" s="682"/>
      <c r="E217" s="682"/>
      <c r="F217" s="690"/>
    </row>
    <row r="218" spans="1:6">
      <c r="A218" s="684"/>
      <c r="B218" s="691" t="s">
        <v>353</v>
      </c>
      <c r="C218" s="682"/>
      <c r="D218" s="682"/>
      <c r="E218" s="682"/>
      <c r="F218" s="690"/>
    </row>
    <row r="219" spans="1:6" ht="25.5">
      <c r="A219" s="684"/>
      <c r="B219" s="691" t="s">
        <v>352</v>
      </c>
      <c r="C219" s="682"/>
      <c r="D219" s="682"/>
      <c r="E219" s="682"/>
      <c r="F219" s="690"/>
    </row>
    <row r="220" spans="1:6">
      <c r="A220" s="684"/>
      <c r="B220" s="691" t="s">
        <v>351</v>
      </c>
      <c r="C220" s="682" t="s">
        <v>42</v>
      </c>
      <c r="D220" s="682">
        <v>1</v>
      </c>
      <c r="E220" s="682"/>
      <c r="F220" s="690">
        <f>D220*E220</f>
        <v>0</v>
      </c>
    </row>
    <row r="221" spans="1:6">
      <c r="A221" s="684"/>
      <c r="B221" s="683"/>
      <c r="C221" s="682"/>
      <c r="D221" s="682"/>
      <c r="E221" s="682"/>
      <c r="F221" s="690"/>
    </row>
    <row r="222" spans="1:6" ht="49.5" customHeight="1">
      <c r="A222" s="684">
        <v>2</v>
      </c>
      <c r="B222" s="691" t="s">
        <v>350</v>
      </c>
      <c r="C222" s="682" t="s">
        <v>42</v>
      </c>
      <c r="D222" s="682">
        <v>1</v>
      </c>
      <c r="E222" s="682"/>
      <c r="F222" s="690">
        <f>D222*E222</f>
        <v>0</v>
      </c>
    </row>
    <row r="223" spans="1:6">
      <c r="A223" s="689"/>
      <c r="B223" s="688"/>
      <c r="C223" s="687"/>
      <c r="D223" s="687"/>
      <c r="E223" s="687"/>
      <c r="F223" s="685"/>
    </row>
    <row r="224" spans="1:6">
      <c r="A224" s="699" t="s">
        <v>349</v>
      </c>
      <c r="B224" s="683"/>
      <c r="C224" s="682" t="s">
        <v>34</v>
      </c>
      <c r="D224" s="682"/>
      <c r="E224" s="682"/>
      <c r="F224" s="690">
        <f>SUM(F220:F223)</f>
        <v>0</v>
      </c>
    </row>
    <row r="225" spans="1:6">
      <c r="A225" s="679"/>
      <c r="B225" s="679"/>
      <c r="C225" s="679"/>
      <c r="D225" s="679"/>
      <c r="E225" s="679"/>
      <c r="F225" s="694"/>
    </row>
    <row r="226" spans="1:6">
      <c r="A226" s="679"/>
      <c r="B226" s="679"/>
      <c r="C226" s="679"/>
      <c r="D226" s="679"/>
      <c r="E226" s="679"/>
      <c r="F226" s="694"/>
    </row>
    <row r="227" spans="1:6">
      <c r="A227" s="698" t="s">
        <v>348</v>
      </c>
      <c r="B227" s="697"/>
      <c r="C227" s="696"/>
      <c r="D227" s="696"/>
      <c r="E227" s="696"/>
      <c r="F227" s="695"/>
    </row>
    <row r="228" spans="1:6">
      <c r="A228" s="684"/>
      <c r="B228" s="683"/>
      <c r="C228" s="682"/>
      <c r="D228" s="682"/>
      <c r="E228" s="682"/>
      <c r="F228" s="694"/>
    </row>
    <row r="229" spans="1:6">
      <c r="A229" s="692" t="s">
        <v>347</v>
      </c>
      <c r="B229" s="691" t="s">
        <v>346</v>
      </c>
      <c r="C229" s="682"/>
      <c r="D229" s="682"/>
      <c r="E229" s="681"/>
      <c r="F229" s="690">
        <f>F7</f>
        <v>0</v>
      </c>
    </row>
    <row r="230" spans="1:6">
      <c r="A230" s="692"/>
      <c r="B230" s="683"/>
      <c r="C230" s="682"/>
      <c r="D230" s="682"/>
      <c r="E230" s="681"/>
      <c r="F230" s="690"/>
    </row>
    <row r="231" spans="1:6">
      <c r="A231" s="692" t="s">
        <v>345</v>
      </c>
      <c r="B231" s="691" t="s">
        <v>344</v>
      </c>
      <c r="C231" s="682"/>
      <c r="D231" s="682"/>
      <c r="E231" s="681"/>
      <c r="F231" s="690">
        <f>F115</f>
        <v>0</v>
      </c>
    </row>
    <row r="232" spans="1:6">
      <c r="A232" s="692"/>
      <c r="B232" s="683"/>
      <c r="C232" s="682"/>
      <c r="D232" s="682"/>
      <c r="E232" s="681"/>
      <c r="F232" s="690"/>
    </row>
    <row r="233" spans="1:6">
      <c r="A233" s="692" t="s">
        <v>343</v>
      </c>
      <c r="B233" s="693" t="s">
        <v>342</v>
      </c>
      <c r="C233" s="682"/>
      <c r="D233" s="682"/>
      <c r="E233" s="681"/>
      <c r="F233" s="690">
        <f>F126</f>
        <v>0</v>
      </c>
    </row>
    <row r="234" spans="1:6">
      <c r="A234" s="692"/>
      <c r="B234" s="683"/>
      <c r="C234" s="682"/>
      <c r="D234" s="682"/>
      <c r="E234" s="681"/>
      <c r="F234" s="690"/>
    </row>
    <row r="235" spans="1:6">
      <c r="A235" s="692" t="s">
        <v>341</v>
      </c>
      <c r="B235" s="691" t="s">
        <v>340</v>
      </c>
      <c r="C235" s="682"/>
      <c r="D235" s="682"/>
      <c r="E235" s="681"/>
      <c r="F235" s="690">
        <f>F142</f>
        <v>0</v>
      </c>
    </row>
    <row r="236" spans="1:6">
      <c r="A236" s="692"/>
      <c r="B236" s="691"/>
      <c r="C236" s="682"/>
      <c r="D236" s="682"/>
      <c r="E236" s="681"/>
      <c r="F236" s="690"/>
    </row>
    <row r="237" spans="1:6">
      <c r="A237" s="692" t="s">
        <v>339</v>
      </c>
      <c r="B237" s="691" t="s">
        <v>338</v>
      </c>
      <c r="C237" s="682"/>
      <c r="D237" s="682"/>
      <c r="E237" s="681"/>
      <c r="F237" s="690">
        <f>F210</f>
        <v>0</v>
      </c>
    </row>
    <row r="238" spans="1:6">
      <c r="A238" s="692"/>
      <c r="B238" s="683"/>
      <c r="C238" s="682"/>
      <c r="D238" s="682"/>
      <c r="E238" s="681"/>
      <c r="F238" s="690"/>
    </row>
    <row r="239" spans="1:6">
      <c r="A239" s="692" t="s">
        <v>337</v>
      </c>
      <c r="B239" s="691" t="s">
        <v>336</v>
      </c>
      <c r="C239" s="682"/>
      <c r="D239" s="682"/>
      <c r="E239" s="681"/>
      <c r="F239" s="690">
        <f>F224</f>
        <v>0</v>
      </c>
    </row>
    <row r="240" spans="1:6">
      <c r="A240" s="689"/>
      <c r="B240" s="688"/>
      <c r="C240" s="687"/>
      <c r="D240" s="687"/>
      <c r="E240" s="686"/>
      <c r="F240" s="685"/>
    </row>
    <row r="241" spans="1:6">
      <c r="A241" s="684"/>
      <c r="B241" s="683" t="s">
        <v>335</v>
      </c>
      <c r="C241" s="682"/>
      <c r="D241" s="682"/>
      <c r="E241" s="681"/>
      <c r="F241" s="680">
        <f>SUM(F229:F240)</f>
        <v>0</v>
      </c>
    </row>
  </sheetData>
  <pageMargins left="0.7" right="0.7" top="0.75" bottom="0.75" header="0.3" footer="0.3"/>
  <pageSetup paperSize="9" scale="99" orientation="portrait" r:id="rId1"/>
  <rowBreaks count="7" manualBreakCount="7">
    <brk id="26" max="16383" man="1"/>
    <brk id="48" max="16383" man="1"/>
    <brk id="65" max="16383" man="1"/>
    <brk id="112" max="16383" man="1"/>
    <brk id="142" max="16383" man="1"/>
    <brk id="182" max="16383" man="1"/>
    <brk id="2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D43"/>
  <sheetViews>
    <sheetView view="pageBreakPreview" zoomScale="85" zoomScaleSheetLayoutView="85" workbookViewId="0">
      <selection activeCell="C11" sqref="C11"/>
    </sheetView>
  </sheetViews>
  <sheetFormatPr defaultRowHeight="12.75"/>
  <cols>
    <col min="1" max="1" width="2.85546875" style="208" customWidth="1"/>
    <col min="2" max="2" width="2.42578125" style="208" customWidth="1"/>
    <col min="3" max="3" width="78.42578125" style="208" customWidth="1"/>
    <col min="4" max="4" width="3.28515625" style="208" customWidth="1"/>
    <col min="5" max="16384" width="9.140625" style="208"/>
  </cols>
  <sheetData>
    <row r="2" spans="1:4" ht="36">
      <c r="A2" s="214"/>
      <c r="B2" s="213"/>
      <c r="C2" s="852" t="s">
        <v>561</v>
      </c>
    </row>
    <row r="5" spans="1:4" ht="15.75">
      <c r="A5" s="211"/>
      <c r="B5" s="211"/>
      <c r="C5" s="212" t="s">
        <v>104</v>
      </c>
      <c r="D5" s="211"/>
    </row>
    <row r="6" spans="1:4">
      <c r="A6" s="209"/>
      <c r="B6" s="209"/>
      <c r="C6" s="210"/>
      <c r="D6" s="209"/>
    </row>
    <row r="7" spans="1:4" ht="63.75">
      <c r="A7" s="209"/>
      <c r="B7" s="209"/>
      <c r="C7" s="210" t="s">
        <v>103</v>
      </c>
      <c r="D7" s="209"/>
    </row>
    <row r="8" spans="1:4" ht="63.75">
      <c r="A8" s="209"/>
      <c r="B8" s="209"/>
      <c r="C8" s="210" t="s">
        <v>102</v>
      </c>
      <c r="D8" s="209"/>
    </row>
    <row r="9" spans="1:4" ht="63.75">
      <c r="A9" s="209"/>
      <c r="B9" s="209"/>
      <c r="C9" s="210" t="s">
        <v>101</v>
      </c>
      <c r="D9" s="209"/>
    </row>
    <row r="10" spans="1:4" ht="51">
      <c r="A10" s="209"/>
      <c r="B10" s="209"/>
      <c r="C10" s="210" t="s">
        <v>100</v>
      </c>
      <c r="D10" s="209"/>
    </row>
    <row r="11" spans="1:4" ht="51">
      <c r="A11" s="209"/>
      <c r="B11" s="209"/>
      <c r="C11" s="210" t="s">
        <v>99</v>
      </c>
      <c r="D11" s="209"/>
    </row>
    <row r="12" spans="1:4" ht="25.5">
      <c r="A12" s="209"/>
      <c r="B12" s="209"/>
      <c r="C12" s="210" t="s">
        <v>98</v>
      </c>
      <c r="D12" s="209"/>
    </row>
    <row r="13" spans="1:4" ht="25.5">
      <c r="A13" s="209"/>
      <c r="B13" s="209"/>
      <c r="C13" s="210" t="s">
        <v>97</v>
      </c>
      <c r="D13" s="209"/>
    </row>
    <row r="14" spans="1:4" ht="38.25">
      <c r="A14" s="209"/>
      <c r="B14" s="209"/>
      <c r="C14" s="210" t="s">
        <v>96</v>
      </c>
      <c r="D14" s="209"/>
    </row>
    <row r="15" spans="1:4" ht="51">
      <c r="A15" s="209"/>
      <c r="B15" s="209"/>
      <c r="C15" s="210" t="s">
        <v>95</v>
      </c>
      <c r="D15" s="209"/>
    </row>
    <row r="16" spans="1:4" ht="63.75">
      <c r="A16" s="209"/>
      <c r="B16" s="209"/>
      <c r="C16" s="210" t="s">
        <v>94</v>
      </c>
      <c r="D16" s="209"/>
    </row>
    <row r="17" spans="1:4" ht="38.25">
      <c r="A17" s="209"/>
      <c r="B17" s="209"/>
      <c r="C17" s="210" t="s">
        <v>93</v>
      </c>
      <c r="D17" s="209"/>
    </row>
    <row r="18" spans="1:4" ht="25.5">
      <c r="A18" s="209"/>
      <c r="B18" s="209"/>
      <c r="C18" s="210" t="s">
        <v>92</v>
      </c>
      <c r="D18" s="209"/>
    </row>
    <row r="19" spans="1:4" ht="51">
      <c r="A19" s="209"/>
      <c r="B19" s="209"/>
      <c r="C19" s="210" t="s">
        <v>91</v>
      </c>
      <c r="D19" s="209"/>
    </row>
    <row r="20" spans="1:4" ht="38.25">
      <c r="A20" s="209"/>
      <c r="B20" s="209"/>
      <c r="C20" s="210" t="s">
        <v>90</v>
      </c>
      <c r="D20" s="209"/>
    </row>
    <row r="21" spans="1:4" ht="63.75">
      <c r="A21" s="209"/>
      <c r="B21" s="209"/>
      <c r="C21" s="210" t="s">
        <v>89</v>
      </c>
      <c r="D21" s="209"/>
    </row>
    <row r="22" spans="1:4" ht="51">
      <c r="A22" s="209"/>
      <c r="B22" s="209"/>
      <c r="C22" s="210" t="s">
        <v>88</v>
      </c>
      <c r="D22" s="209"/>
    </row>
    <row r="23" spans="1:4" ht="63.75">
      <c r="A23" s="209"/>
      <c r="B23" s="209"/>
      <c r="C23" s="210" t="s">
        <v>87</v>
      </c>
      <c r="D23" s="209"/>
    </row>
    <row r="24" spans="1:4" ht="25.5">
      <c r="A24" s="209"/>
      <c r="B24" s="209"/>
      <c r="C24" s="210" t="s">
        <v>86</v>
      </c>
      <c r="D24" s="209"/>
    </row>
    <row r="25" spans="1:4" ht="38.25">
      <c r="A25" s="209"/>
      <c r="B25" s="209"/>
      <c r="C25" s="210" t="s">
        <v>85</v>
      </c>
      <c r="D25" s="209"/>
    </row>
    <row r="26" spans="1:4" ht="38.25">
      <c r="A26" s="209"/>
      <c r="B26" s="209"/>
      <c r="C26" s="210" t="s">
        <v>84</v>
      </c>
      <c r="D26" s="209"/>
    </row>
    <row r="27" spans="1:4" ht="25.5">
      <c r="A27" s="209"/>
      <c r="B27" s="209"/>
      <c r="C27" s="210" t="s">
        <v>83</v>
      </c>
      <c r="D27" s="209"/>
    </row>
    <row r="28" spans="1:4" ht="51">
      <c r="A28" s="209"/>
      <c r="B28" s="209"/>
      <c r="C28" s="210" t="s">
        <v>82</v>
      </c>
      <c r="D28" s="209"/>
    </row>
    <row r="29" spans="1:4" ht="38.25">
      <c r="A29" s="209"/>
      <c r="B29" s="209"/>
      <c r="C29" s="210" t="s">
        <v>81</v>
      </c>
      <c r="D29" s="209"/>
    </row>
    <row r="30" spans="1:4" ht="25.5">
      <c r="A30" s="209"/>
      <c r="B30" s="209"/>
      <c r="C30" s="210" t="s">
        <v>80</v>
      </c>
      <c r="D30" s="209"/>
    </row>
    <row r="31" spans="1:4" ht="25.5">
      <c r="A31" s="209"/>
      <c r="B31" s="209"/>
      <c r="C31" s="210" t="s">
        <v>79</v>
      </c>
      <c r="D31" s="209"/>
    </row>
    <row r="32" spans="1:4" ht="38.25">
      <c r="A32" s="209"/>
      <c r="B32" s="209"/>
      <c r="C32" s="210" t="s">
        <v>78</v>
      </c>
      <c r="D32" s="209"/>
    </row>
    <row r="33" spans="1:4" ht="51">
      <c r="A33" s="209"/>
      <c r="B33" s="209"/>
      <c r="C33" s="210" t="s">
        <v>77</v>
      </c>
      <c r="D33" s="209"/>
    </row>
    <row r="34" spans="1:4" ht="63.75">
      <c r="A34" s="209"/>
      <c r="B34" s="209"/>
      <c r="C34" s="210" t="s">
        <v>76</v>
      </c>
      <c r="D34" s="209"/>
    </row>
    <row r="35" spans="1:4" ht="25.5">
      <c r="A35" s="209"/>
      <c r="B35" s="209"/>
      <c r="C35" s="210" t="s">
        <v>75</v>
      </c>
      <c r="D35" s="209"/>
    </row>
    <row r="36" spans="1:4" ht="25.5">
      <c r="A36" s="209"/>
      <c r="B36" s="209"/>
      <c r="C36" s="210" t="s">
        <v>74</v>
      </c>
      <c r="D36" s="209"/>
    </row>
    <row r="37" spans="1:4" ht="48" customHeight="1">
      <c r="A37" s="209"/>
      <c r="B37" s="209"/>
      <c r="C37" s="210" t="s">
        <v>73</v>
      </c>
      <c r="D37" s="209"/>
    </row>
    <row r="38" spans="1:4" ht="51">
      <c r="A38" s="209"/>
      <c r="B38" s="209"/>
      <c r="C38" s="210" t="s">
        <v>72</v>
      </c>
      <c r="D38" s="209"/>
    </row>
    <row r="39" spans="1:4" ht="25.5">
      <c r="A39" s="209"/>
      <c r="B39" s="209"/>
      <c r="C39" s="210" t="s">
        <v>71</v>
      </c>
      <c r="D39" s="209"/>
    </row>
    <row r="40" spans="1:4" ht="25.5">
      <c r="A40" s="209"/>
      <c r="B40" s="209"/>
      <c r="C40" s="210" t="s">
        <v>70</v>
      </c>
      <c r="D40" s="209"/>
    </row>
    <row r="41" spans="1:4" ht="38.25">
      <c r="A41" s="209"/>
      <c r="B41" s="209"/>
      <c r="C41" s="210" t="s">
        <v>69</v>
      </c>
      <c r="D41" s="209"/>
    </row>
    <row r="42" spans="1:4" ht="51">
      <c r="A42" s="209"/>
      <c r="B42" s="209"/>
      <c r="C42" s="210" t="s">
        <v>68</v>
      </c>
      <c r="D42" s="209"/>
    </row>
    <row r="43" spans="1:4" ht="51">
      <c r="A43" s="209"/>
      <c r="B43" s="209"/>
      <c r="C43" s="210" t="s">
        <v>67</v>
      </c>
      <c r="D43" s="209"/>
    </row>
  </sheetData>
  <pageMargins left="0.7" right="0.7" top="0.75" bottom="0.75" header="0.3" footer="0.3"/>
  <pageSetup paperSize="9" orientation="portrait" horizontalDpi="300" verticalDpi="300" r:id="rId1"/>
  <rowBreaks count="2" manualBreakCount="2">
    <brk id="20" max="16383" man="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7"/>
  <sheetViews>
    <sheetView showZeros="0" view="pageBreakPreview" topLeftCell="A34" zoomScale="84" zoomScaleSheetLayoutView="84" workbookViewId="0">
      <selection activeCell="F9" sqref="F9"/>
    </sheetView>
  </sheetViews>
  <sheetFormatPr defaultRowHeight="12.75"/>
  <cols>
    <col min="1" max="1" width="7.28515625" style="142" customWidth="1"/>
    <col min="2" max="2" width="41" style="142" customWidth="1"/>
    <col min="3" max="3" width="9.7109375" style="142" customWidth="1"/>
    <col min="4" max="4" width="7.85546875" style="557" customWidth="1"/>
    <col min="5" max="5" width="12.5703125" style="558" customWidth="1"/>
    <col min="6" max="6" width="14.85546875" style="558" customWidth="1"/>
    <col min="7" max="16384" width="9.140625" style="142"/>
  </cols>
  <sheetData>
    <row r="1" spans="1:14" s="506" customFormat="1" ht="11.25">
      <c r="A1" s="203"/>
      <c r="B1" s="205"/>
      <c r="C1" s="508"/>
      <c r="D1" s="880"/>
      <c r="E1" s="881"/>
      <c r="F1" s="882"/>
      <c r="H1" s="507"/>
    </row>
    <row r="2" spans="1:14" s="506" customFormat="1" ht="15">
      <c r="A2" s="461"/>
      <c r="B2" s="205"/>
      <c r="C2" s="508" t="s">
        <v>66</v>
      </c>
      <c r="D2" s="880" t="s">
        <v>307</v>
      </c>
      <c r="E2" s="881"/>
      <c r="F2" s="882"/>
      <c r="H2" s="507"/>
    </row>
    <row r="3" spans="1:14" s="506" customFormat="1" ht="22.5">
      <c r="A3" s="509" t="s">
        <v>65</v>
      </c>
      <c r="B3" s="510" t="s">
        <v>64</v>
      </c>
      <c r="C3" s="511" t="s">
        <v>248</v>
      </c>
      <c r="D3" s="512" t="s">
        <v>63</v>
      </c>
      <c r="E3" s="513" t="s">
        <v>249</v>
      </c>
      <c r="F3" s="513" t="s">
        <v>62</v>
      </c>
      <c r="H3" s="507"/>
    </row>
    <row r="4" spans="1:14" s="506" customFormat="1" ht="11.25">
      <c r="A4" s="514"/>
      <c r="B4" s="515"/>
      <c r="C4" s="516"/>
      <c r="D4" s="517"/>
      <c r="E4" s="518"/>
      <c r="F4" s="518"/>
      <c r="H4" s="507"/>
    </row>
    <row r="5" spans="1:14" s="523" customFormat="1">
      <c r="A5" s="286" t="s">
        <v>117</v>
      </c>
      <c r="B5" s="519" t="s">
        <v>132</v>
      </c>
      <c r="C5" s="520"/>
      <c r="D5" s="521"/>
      <c r="E5" s="522"/>
      <c r="F5" s="522"/>
      <c r="G5" s="522"/>
      <c r="J5" s="524"/>
      <c r="K5" s="524"/>
      <c r="L5" s="524"/>
      <c r="M5" s="524"/>
      <c r="N5" s="524"/>
    </row>
    <row r="6" spans="1:14" s="528" customFormat="1">
      <c r="A6" s="287"/>
      <c r="B6" s="525"/>
      <c r="C6" s="280"/>
      <c r="D6" s="526"/>
      <c r="E6" s="527"/>
      <c r="F6" s="527"/>
      <c r="G6" s="527"/>
      <c r="J6" s="529"/>
      <c r="K6" s="529"/>
      <c r="L6" s="529"/>
      <c r="M6" s="529"/>
      <c r="N6" s="529"/>
    </row>
    <row r="7" spans="1:14" s="523" customFormat="1">
      <c r="A7" s="286" t="s">
        <v>118</v>
      </c>
      <c r="B7" s="883" t="s">
        <v>131</v>
      </c>
      <c r="C7" s="884"/>
      <c r="D7" s="884"/>
      <c r="E7" s="884"/>
      <c r="F7" s="522"/>
      <c r="G7" s="522"/>
      <c r="J7" s="524"/>
      <c r="K7" s="524"/>
      <c r="L7" s="524"/>
      <c r="M7" s="524"/>
      <c r="N7" s="524"/>
    </row>
    <row r="8" spans="1:14" s="528" customFormat="1">
      <c r="A8" s="248"/>
      <c r="B8" s="530"/>
      <c r="C8" s="531"/>
      <c r="D8" s="526"/>
      <c r="E8" s="527"/>
      <c r="F8" s="527"/>
      <c r="G8" s="527"/>
      <c r="J8" s="529"/>
      <c r="K8" s="529"/>
      <c r="L8" s="529"/>
      <c r="M8" s="529"/>
      <c r="N8" s="529"/>
    </row>
    <row r="9" spans="1:14" s="533" customFormat="1" ht="120" customHeight="1">
      <c r="A9" s="248" t="s">
        <v>58</v>
      </c>
      <c r="B9" s="855" t="s">
        <v>581</v>
      </c>
      <c r="C9" s="596" t="s">
        <v>7</v>
      </c>
      <c r="D9" s="591">
        <v>4</v>
      </c>
      <c r="E9" s="400"/>
      <c r="F9" s="263">
        <f>E9*D9</f>
        <v>0</v>
      </c>
      <c r="G9" s="532"/>
    </row>
    <row r="10" spans="1:14" s="528" customFormat="1">
      <c r="A10" s="67"/>
      <c r="B10" s="470"/>
      <c r="C10" s="827"/>
      <c r="D10" s="88"/>
      <c r="E10" s="89"/>
      <c r="F10" s="380">
        <f>D10*E10</f>
        <v>0</v>
      </c>
      <c r="H10" s="534"/>
    </row>
    <row r="11" spans="1:14" s="528" customFormat="1" ht="153.75" customHeight="1">
      <c r="A11" s="248" t="s">
        <v>57</v>
      </c>
      <c r="B11" s="855" t="s">
        <v>582</v>
      </c>
      <c r="C11" s="596" t="s">
        <v>7</v>
      </c>
      <c r="D11" s="591">
        <v>1</v>
      </c>
      <c r="E11" s="400"/>
      <c r="F11" s="263">
        <f>E11*D11</f>
        <v>0</v>
      </c>
      <c r="H11" s="534"/>
    </row>
    <row r="12" spans="1:14" s="528" customFormat="1">
      <c r="A12" s="67"/>
      <c r="B12" s="470"/>
      <c r="C12" s="827"/>
      <c r="D12" s="88"/>
      <c r="E12" s="89"/>
      <c r="F12" s="380"/>
      <c r="H12" s="534"/>
    </row>
    <row r="13" spans="1:14" s="528" customFormat="1" ht="27.75" customHeight="1">
      <c r="A13" s="248" t="s">
        <v>55</v>
      </c>
      <c r="B13" s="284" t="s">
        <v>534</v>
      </c>
      <c r="C13" s="596" t="s">
        <v>42</v>
      </c>
      <c r="D13" s="595">
        <v>1</v>
      </c>
      <c r="E13" s="400"/>
      <c r="F13" s="263">
        <f>E13*D13</f>
        <v>0</v>
      </c>
      <c r="H13" s="534"/>
    </row>
    <row r="14" spans="1:14" s="538" customFormat="1">
      <c r="A14" s="183"/>
      <c r="B14" s="182"/>
      <c r="C14" s="592"/>
      <c r="D14" s="595"/>
      <c r="E14" s="527"/>
      <c r="F14" s="536"/>
      <c r="G14" s="537"/>
      <c r="J14" s="539"/>
      <c r="K14" s="539"/>
      <c r="L14" s="539"/>
      <c r="M14" s="539"/>
      <c r="N14" s="539"/>
    </row>
    <row r="15" spans="1:14" s="528" customFormat="1" ht="25.5">
      <c r="A15" s="248"/>
      <c r="B15" s="312" t="s">
        <v>130</v>
      </c>
      <c r="C15" s="596"/>
      <c r="D15" s="591"/>
      <c r="E15" s="527"/>
      <c r="F15" s="536"/>
      <c r="G15" s="537"/>
      <c r="J15" s="529"/>
      <c r="K15" s="529"/>
      <c r="L15" s="529"/>
      <c r="M15" s="529"/>
      <c r="N15" s="529"/>
    </row>
    <row r="16" spans="1:14" s="528" customFormat="1" ht="51">
      <c r="A16" s="248" t="s">
        <v>53</v>
      </c>
      <c r="B16" s="856" t="s">
        <v>303</v>
      </c>
      <c r="C16" s="596"/>
      <c r="D16" s="591"/>
      <c r="E16" s="527"/>
      <c r="F16" s="536"/>
      <c r="G16" s="537"/>
      <c r="J16" s="529"/>
      <c r="K16" s="529"/>
      <c r="L16" s="529"/>
      <c r="M16" s="529"/>
      <c r="N16" s="529"/>
    </row>
    <row r="17" spans="1:14" s="528" customFormat="1">
      <c r="A17" s="248"/>
      <c r="B17" s="357" t="s">
        <v>247</v>
      </c>
      <c r="C17" s="596" t="s">
        <v>7</v>
      </c>
      <c r="D17" s="591">
        <v>1</v>
      </c>
      <c r="E17" s="527"/>
      <c r="F17" s="263">
        <f>E17*D17</f>
        <v>0</v>
      </c>
      <c r="G17" s="537"/>
      <c r="J17" s="529"/>
      <c r="K17" s="529"/>
      <c r="L17" s="529"/>
      <c r="M17" s="529"/>
      <c r="N17" s="529"/>
    </row>
    <row r="18" spans="1:14" s="528" customFormat="1">
      <c r="A18" s="248"/>
      <c r="B18" s="357"/>
      <c r="C18" s="596"/>
      <c r="D18" s="591"/>
      <c r="E18" s="527"/>
      <c r="F18" s="536"/>
      <c r="G18" s="537"/>
      <c r="J18" s="529"/>
      <c r="K18" s="529"/>
      <c r="L18" s="529"/>
      <c r="M18" s="529"/>
      <c r="N18" s="529"/>
    </row>
    <row r="19" spans="1:14" s="528" customFormat="1">
      <c r="A19" s="248" t="s">
        <v>50</v>
      </c>
      <c r="B19" s="258" t="s">
        <v>129</v>
      </c>
      <c r="C19" s="596"/>
      <c r="D19" s="591"/>
      <c r="E19" s="536"/>
      <c r="F19" s="536"/>
      <c r="G19" s="537"/>
      <c r="J19" s="529"/>
      <c r="K19" s="529"/>
      <c r="L19" s="529"/>
      <c r="M19" s="529"/>
      <c r="N19" s="529"/>
    </row>
    <row r="20" spans="1:14" s="528" customFormat="1" ht="82.5" customHeight="1">
      <c r="A20" s="248"/>
      <c r="B20" s="247" t="s">
        <v>287</v>
      </c>
      <c r="C20" s="596"/>
      <c r="D20" s="591"/>
      <c r="E20" s="536"/>
      <c r="F20" s="536"/>
      <c r="G20" s="537"/>
      <c r="J20" s="529"/>
      <c r="K20" s="529"/>
      <c r="L20" s="529"/>
      <c r="M20" s="529"/>
      <c r="N20" s="529"/>
    </row>
    <row r="21" spans="1:14" s="528" customFormat="1" ht="108" customHeight="1">
      <c r="A21" s="248"/>
      <c r="B21" s="247" t="s">
        <v>549</v>
      </c>
      <c r="C21" s="596"/>
      <c r="D21" s="591"/>
      <c r="E21" s="527"/>
      <c r="F21" s="536"/>
      <c r="G21" s="537"/>
      <c r="J21" s="529"/>
      <c r="K21" s="529"/>
      <c r="L21" s="529"/>
      <c r="M21" s="529"/>
      <c r="N21" s="529"/>
    </row>
    <row r="22" spans="1:14" s="528" customFormat="1">
      <c r="A22" s="248"/>
      <c r="B22" s="258" t="s">
        <v>128</v>
      </c>
      <c r="C22" s="596" t="s">
        <v>35</v>
      </c>
      <c r="D22" s="595">
        <v>41</v>
      </c>
      <c r="E22" s="527"/>
      <c r="F22" s="536">
        <f>E22*D22</f>
        <v>0</v>
      </c>
      <c r="G22" s="537"/>
      <c r="J22" s="529"/>
      <c r="K22" s="529"/>
      <c r="L22" s="529"/>
      <c r="M22" s="529"/>
      <c r="N22" s="529"/>
    </row>
    <row r="23" spans="1:14" s="528" customFormat="1">
      <c r="A23" s="248"/>
      <c r="B23" s="258" t="s">
        <v>127</v>
      </c>
      <c r="C23" s="596" t="s">
        <v>35</v>
      </c>
      <c r="D23" s="595">
        <v>11</v>
      </c>
      <c r="E23" s="527"/>
      <c r="F23" s="536">
        <f>E23*D23</f>
        <v>0</v>
      </c>
      <c r="G23" s="537"/>
      <c r="H23" s="537"/>
      <c r="J23" s="529"/>
      <c r="K23" s="529"/>
      <c r="L23" s="529"/>
      <c r="M23" s="529"/>
      <c r="N23" s="529"/>
    </row>
    <row r="24" spans="1:14" s="528" customFormat="1">
      <c r="A24" s="248"/>
      <c r="B24" s="258"/>
      <c r="C24" s="596"/>
      <c r="D24" s="595"/>
      <c r="E24" s="527"/>
      <c r="F24" s="536"/>
      <c r="G24" s="537"/>
      <c r="J24" s="529"/>
      <c r="K24" s="529"/>
      <c r="L24" s="529"/>
      <c r="M24" s="529"/>
      <c r="N24" s="529"/>
    </row>
    <row r="25" spans="1:14" s="538" customFormat="1" ht="113.25" customHeight="1">
      <c r="A25" s="828" t="s">
        <v>49</v>
      </c>
      <c r="B25" s="829" t="s">
        <v>535</v>
      </c>
      <c r="C25" s="594"/>
      <c r="D25" s="593"/>
      <c r="E25" s="527"/>
      <c r="F25" s="540"/>
      <c r="G25" s="541"/>
      <c r="J25" s="283"/>
      <c r="K25" s="539"/>
      <c r="L25" s="539"/>
      <c r="M25" s="539"/>
      <c r="N25" s="539"/>
    </row>
    <row r="26" spans="1:14" s="538" customFormat="1">
      <c r="A26" s="244"/>
      <c r="B26" s="283" t="s">
        <v>126</v>
      </c>
      <c r="C26" s="598" t="s">
        <v>35</v>
      </c>
      <c r="D26" s="595">
        <v>11</v>
      </c>
      <c r="E26" s="527"/>
      <c r="F26" s="536">
        <f>E26*D26</f>
        <v>0</v>
      </c>
      <c r="G26" s="537"/>
      <c r="J26" s="539"/>
      <c r="K26" s="539"/>
      <c r="L26" s="539"/>
      <c r="M26" s="539"/>
      <c r="N26" s="539"/>
    </row>
    <row r="27" spans="1:14" s="538" customFormat="1">
      <c r="A27" s="244"/>
      <c r="B27" s="283" t="s">
        <v>125</v>
      </c>
      <c r="C27" s="598" t="s">
        <v>35</v>
      </c>
      <c r="D27" s="595">
        <v>41</v>
      </c>
      <c r="E27" s="527"/>
      <c r="F27" s="536">
        <f>E27*D27</f>
        <v>0</v>
      </c>
      <c r="G27" s="537"/>
      <c r="J27" s="539"/>
      <c r="K27" s="539"/>
      <c r="L27" s="539"/>
      <c r="M27" s="539"/>
      <c r="N27" s="539"/>
    </row>
    <row r="28" spans="1:14" s="538" customFormat="1">
      <c r="A28" s="282"/>
      <c r="B28" s="281"/>
      <c r="C28" s="598"/>
      <c r="D28" s="597"/>
      <c r="E28" s="542"/>
      <c r="F28" s="542"/>
      <c r="G28" s="543"/>
      <c r="J28" s="539"/>
      <c r="K28" s="539"/>
      <c r="L28" s="539"/>
      <c r="M28" s="539"/>
      <c r="N28" s="539"/>
    </row>
    <row r="29" spans="1:14" s="528" customFormat="1" ht="102.75" customHeight="1">
      <c r="A29" s="248" t="s">
        <v>48</v>
      </c>
      <c r="B29" s="258" t="s">
        <v>334</v>
      </c>
      <c r="C29" s="596"/>
      <c r="D29" s="591"/>
      <c r="E29" s="527"/>
      <c r="F29" s="536"/>
      <c r="G29" s="537"/>
      <c r="J29" s="529"/>
      <c r="K29" s="529"/>
      <c r="L29" s="529"/>
      <c r="M29" s="529"/>
      <c r="N29" s="529"/>
    </row>
    <row r="30" spans="1:14" s="528" customFormat="1" ht="14.25" customHeight="1">
      <c r="A30" s="248"/>
      <c r="B30" s="247" t="s">
        <v>124</v>
      </c>
      <c r="C30" s="596" t="s">
        <v>7</v>
      </c>
      <c r="D30" s="591">
        <v>13</v>
      </c>
      <c r="E30" s="400"/>
      <c r="F30" s="263">
        <f>E30*D30</f>
        <v>0</v>
      </c>
      <c r="G30" s="537"/>
      <c r="J30" s="529"/>
      <c r="K30" s="529"/>
      <c r="L30" s="529"/>
      <c r="M30" s="529"/>
      <c r="N30" s="529"/>
    </row>
    <row r="31" spans="1:14" s="528" customFormat="1">
      <c r="A31" s="248"/>
      <c r="B31" s="258"/>
      <c r="C31" s="596"/>
      <c r="D31" s="591"/>
      <c r="E31" s="400"/>
      <c r="F31" s="263"/>
      <c r="G31" s="537"/>
      <c r="J31" s="529"/>
      <c r="K31" s="529"/>
      <c r="L31" s="529"/>
      <c r="M31" s="529"/>
      <c r="N31" s="529"/>
    </row>
    <row r="32" spans="1:14" s="528" customFormat="1" ht="78" customHeight="1">
      <c r="A32" s="248" t="s">
        <v>47</v>
      </c>
      <c r="B32" s="247" t="s">
        <v>289</v>
      </c>
      <c r="C32" s="596" t="s">
        <v>51</v>
      </c>
      <c r="D32" s="591">
        <v>8</v>
      </c>
      <c r="E32" s="400"/>
      <c r="F32" s="400">
        <f>E32*D32</f>
        <v>0</v>
      </c>
      <c r="G32" s="544"/>
      <c r="J32" s="529"/>
      <c r="K32" s="529"/>
      <c r="L32" s="529"/>
      <c r="M32" s="529"/>
      <c r="N32" s="529"/>
    </row>
    <row r="33" spans="1:14" s="528" customFormat="1">
      <c r="A33" s="248"/>
      <c r="B33" s="247"/>
      <c r="C33" s="596"/>
      <c r="D33" s="591"/>
      <c r="E33" s="400"/>
      <c r="F33" s="263"/>
      <c r="G33" s="537"/>
      <c r="J33" s="529"/>
      <c r="K33" s="529"/>
      <c r="L33" s="529"/>
      <c r="M33" s="529"/>
      <c r="N33" s="529"/>
    </row>
    <row r="34" spans="1:14" s="528" customFormat="1" ht="63.75" customHeight="1">
      <c r="A34" s="248" t="s">
        <v>45</v>
      </c>
      <c r="B34" s="247" t="s">
        <v>123</v>
      </c>
      <c r="C34" s="596" t="s">
        <v>42</v>
      </c>
      <c r="D34" s="591">
        <v>1</v>
      </c>
      <c r="E34" s="400"/>
      <c r="F34" s="400">
        <f>E34*D34</f>
        <v>0</v>
      </c>
      <c r="G34" s="544"/>
      <c r="J34" s="529"/>
      <c r="K34" s="529"/>
      <c r="L34" s="529"/>
      <c r="M34" s="529"/>
      <c r="N34" s="529"/>
    </row>
    <row r="35" spans="1:14" s="528" customFormat="1">
      <c r="A35" s="248"/>
      <c r="B35" s="247"/>
      <c r="C35" s="596"/>
      <c r="D35" s="591"/>
      <c r="E35" s="400"/>
      <c r="F35" s="263"/>
      <c r="G35" s="537"/>
      <c r="J35" s="529"/>
      <c r="K35" s="529"/>
      <c r="L35" s="529"/>
      <c r="M35" s="529"/>
      <c r="N35" s="529"/>
    </row>
    <row r="36" spans="1:14" s="528" customFormat="1">
      <c r="A36" s="248"/>
      <c r="B36" s="247"/>
      <c r="C36" s="596"/>
      <c r="D36" s="591"/>
      <c r="E36" s="400"/>
      <c r="F36" s="400"/>
    </row>
    <row r="37" spans="1:14" s="546" customFormat="1">
      <c r="A37" s="244"/>
      <c r="B37" s="251" t="s">
        <v>109</v>
      </c>
      <c r="C37" s="594"/>
      <c r="D37" s="593"/>
      <c r="E37" s="400"/>
      <c r="F37" s="356"/>
      <c r="G37" s="545"/>
      <c r="J37" s="547"/>
      <c r="K37" s="547"/>
      <c r="L37" s="547"/>
      <c r="M37" s="547"/>
      <c r="N37" s="547"/>
    </row>
    <row r="38" spans="1:14" s="528" customFormat="1" ht="50.25" customHeight="1">
      <c r="A38" s="280" t="s">
        <v>44</v>
      </c>
      <c r="B38" s="258" t="s">
        <v>122</v>
      </c>
      <c r="C38" s="596" t="s">
        <v>42</v>
      </c>
      <c r="D38" s="591">
        <v>1</v>
      </c>
      <c r="E38" s="400"/>
      <c r="F38" s="400">
        <f>E38*D38</f>
        <v>0</v>
      </c>
      <c r="G38" s="544"/>
      <c r="J38" s="529"/>
      <c r="K38" s="529"/>
      <c r="L38" s="529"/>
      <c r="M38" s="529"/>
      <c r="N38" s="529"/>
    </row>
    <row r="39" spans="1:14" s="528" customFormat="1">
      <c r="A39" s="280"/>
      <c r="B39" s="258"/>
      <c r="C39" s="596"/>
      <c r="D39" s="591"/>
      <c r="E39" s="400"/>
      <c r="F39" s="263"/>
      <c r="G39" s="537"/>
      <c r="J39" s="529"/>
      <c r="K39" s="529"/>
      <c r="L39" s="529"/>
      <c r="M39" s="529"/>
      <c r="N39" s="529"/>
    </row>
    <row r="40" spans="1:14" s="538" customFormat="1" ht="34.5" customHeight="1">
      <c r="A40" s="183" t="s">
        <v>43</v>
      </c>
      <c r="B40" s="182" t="s">
        <v>121</v>
      </c>
      <c r="C40" s="594" t="s">
        <v>42</v>
      </c>
      <c r="D40" s="245">
        <v>1</v>
      </c>
      <c r="E40" s="400"/>
      <c r="F40" s="263">
        <f>E40*D40</f>
        <v>0</v>
      </c>
      <c r="G40" s="537"/>
      <c r="J40" s="539"/>
      <c r="K40" s="539"/>
      <c r="L40" s="539"/>
      <c r="M40" s="539"/>
      <c r="N40" s="539"/>
    </row>
    <row r="41" spans="1:14" s="538" customFormat="1">
      <c r="A41" s="183"/>
      <c r="B41" s="182"/>
      <c r="C41" s="592"/>
      <c r="D41" s="595"/>
      <c r="E41" s="400"/>
      <c r="F41" s="263"/>
      <c r="G41" s="537"/>
      <c r="J41" s="539"/>
      <c r="K41" s="539"/>
      <c r="L41" s="539"/>
      <c r="M41" s="539"/>
      <c r="N41" s="539"/>
    </row>
    <row r="42" spans="1:14" s="538" customFormat="1" ht="51">
      <c r="A42" s="820" t="s">
        <v>108</v>
      </c>
      <c r="B42" s="821" t="s">
        <v>120</v>
      </c>
      <c r="C42" s="822"/>
      <c r="D42" s="595"/>
      <c r="E42" s="263"/>
      <c r="F42" s="263"/>
      <c r="G42" s="537"/>
      <c r="J42" s="539"/>
      <c r="K42" s="539"/>
      <c r="L42" s="539"/>
      <c r="M42" s="539"/>
      <c r="N42" s="539"/>
    </row>
    <row r="43" spans="1:14" s="538" customFormat="1" ht="143.25" customHeight="1">
      <c r="A43" s="823"/>
      <c r="B43" s="824" t="s">
        <v>119</v>
      </c>
      <c r="C43" s="825" t="s">
        <v>42</v>
      </c>
      <c r="D43" s="826">
        <v>1</v>
      </c>
      <c r="E43" s="676"/>
      <c r="F43" s="677">
        <f>E43*D43</f>
        <v>0</v>
      </c>
      <c r="G43" s="537"/>
      <c r="J43" s="539"/>
      <c r="K43" s="539"/>
      <c r="L43" s="539"/>
      <c r="M43" s="539"/>
      <c r="N43" s="539"/>
    </row>
    <row r="44" spans="1:14" s="538" customFormat="1">
      <c r="A44" s="244"/>
      <c r="B44" s="182"/>
      <c r="C44" s="535"/>
      <c r="D44" s="526"/>
      <c r="E44" s="536"/>
      <c r="F44" s="536"/>
      <c r="G44" s="537"/>
      <c r="J44" s="539"/>
      <c r="K44" s="539"/>
      <c r="L44" s="539"/>
      <c r="M44" s="539"/>
      <c r="N44" s="539"/>
    </row>
    <row r="45" spans="1:14" s="523" customFormat="1">
      <c r="A45" s="276" t="s">
        <v>118</v>
      </c>
      <c r="B45" s="548" t="s">
        <v>34</v>
      </c>
      <c r="C45" s="549"/>
      <c r="D45" s="550"/>
      <c r="E45" s="551"/>
      <c r="F45" s="552">
        <f>SUM(F9:F43)</f>
        <v>0</v>
      </c>
      <c r="G45" s="553"/>
      <c r="J45" s="524"/>
      <c r="K45" s="524"/>
      <c r="L45" s="524"/>
      <c r="M45" s="524"/>
      <c r="N45" s="524"/>
    </row>
    <row r="46" spans="1:14" s="528" customFormat="1">
      <c r="A46" s="248"/>
      <c r="C46" s="280"/>
      <c r="D46" s="526"/>
      <c r="E46" s="527"/>
      <c r="F46" s="527"/>
      <c r="G46" s="527"/>
      <c r="J46" s="529"/>
      <c r="K46" s="529"/>
      <c r="L46" s="529"/>
      <c r="M46" s="529"/>
      <c r="N46" s="529"/>
    </row>
    <row r="47" spans="1:14" s="523" customFormat="1">
      <c r="A47" s="276" t="s">
        <v>117</v>
      </c>
      <c r="B47" s="548" t="s">
        <v>116</v>
      </c>
      <c r="C47" s="549"/>
      <c r="D47" s="550"/>
      <c r="E47" s="554"/>
      <c r="F47" s="555">
        <f>F45</f>
        <v>0</v>
      </c>
      <c r="G47" s="556"/>
      <c r="J47" s="524"/>
      <c r="K47" s="524"/>
      <c r="L47" s="524"/>
      <c r="M47" s="524"/>
      <c r="N47" s="524"/>
    </row>
  </sheetData>
  <mergeCells count="3">
    <mergeCell ref="D1:F1"/>
    <mergeCell ref="B7:E7"/>
    <mergeCell ref="D2:F2"/>
  </mergeCells>
  <pageMargins left="0.7" right="0.7" top="0.75" bottom="0.75" header="0.3" footer="0.3"/>
  <pageSetup paperSize="9" orientation="portrait" r:id="rId1"/>
  <rowBreaks count="2" manualBreakCount="2">
    <brk id="23" max="5" man="1"/>
    <brk id="40"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33"/>
  <sheetViews>
    <sheetView showZeros="0" view="pageBreakPreview" zoomScale="130" zoomScaleSheetLayoutView="130" workbookViewId="0">
      <selection activeCell="B9" sqref="B9"/>
    </sheetView>
  </sheetViews>
  <sheetFormatPr defaultRowHeight="12.75"/>
  <cols>
    <col min="1" max="1" width="8.7109375" style="221" customWidth="1"/>
    <col min="2" max="2" width="44.5703125" style="220" customWidth="1"/>
    <col min="3" max="3" width="8.7109375" style="219" customWidth="1"/>
    <col min="4" max="4" width="8.5703125" style="218" customWidth="1"/>
    <col min="5" max="5" width="13.42578125" style="217" customWidth="1"/>
    <col min="6" max="6" width="14.85546875" style="217" customWidth="1"/>
    <col min="7" max="7" width="2.7109375" style="215" customWidth="1"/>
    <col min="8" max="8" width="10.7109375" style="216" customWidth="1"/>
    <col min="9" max="10" width="9.140625" style="215"/>
    <col min="11" max="11" width="8.140625" style="215" customWidth="1"/>
    <col min="12" max="16384" width="9.140625" style="215"/>
  </cols>
  <sheetData>
    <row r="1" spans="1:8" s="274" customFormat="1" ht="11.25" customHeight="1">
      <c r="A1" s="461"/>
      <c r="B1" s="205"/>
      <c r="C1" s="204" t="s">
        <v>66</v>
      </c>
      <c r="D1" s="887" t="s">
        <v>307</v>
      </c>
      <c r="E1" s="888"/>
      <c r="F1" s="889"/>
      <c r="H1" s="275"/>
    </row>
    <row r="2" spans="1:8" s="274" customFormat="1" ht="22.5">
      <c r="A2" s="462" t="s">
        <v>65</v>
      </c>
      <c r="B2" s="466" t="s">
        <v>64</v>
      </c>
      <c r="C2" s="463" t="s">
        <v>248</v>
      </c>
      <c r="D2" s="465" t="s">
        <v>63</v>
      </c>
      <c r="E2" s="464" t="s">
        <v>249</v>
      </c>
      <c r="F2" s="464" t="s">
        <v>62</v>
      </c>
      <c r="H2" s="275"/>
    </row>
    <row r="3" spans="1:8" s="209" customFormat="1">
      <c r="A3" s="273"/>
      <c r="B3"/>
      <c r="C3" s="271"/>
      <c r="D3" s="272"/>
      <c r="E3" s="403"/>
      <c r="F3" s="403"/>
      <c r="H3" s="270"/>
    </row>
    <row r="4" spans="1:8" s="227" customFormat="1">
      <c r="A4" s="269" t="s">
        <v>106</v>
      </c>
      <c r="B4" s="268" t="s">
        <v>115</v>
      </c>
      <c r="C4" s="267"/>
      <c r="D4" s="266"/>
      <c r="E4" s="265"/>
      <c r="F4" s="265"/>
      <c r="H4" s="228"/>
    </row>
    <row r="5" spans="1:8" s="208" customFormat="1">
      <c r="A5" s="248"/>
      <c r="B5" s="264"/>
      <c r="C5" s="246"/>
      <c r="D5" s="242"/>
      <c r="E5" s="263"/>
      <c r="F5" s="263"/>
      <c r="H5" s="241"/>
    </row>
    <row r="6" spans="1:8" s="261" customFormat="1">
      <c r="A6" s="262" t="s">
        <v>114</v>
      </c>
      <c r="B6" s="885" t="s">
        <v>113</v>
      </c>
      <c r="C6" s="886"/>
      <c r="D6" s="886"/>
      <c r="E6" s="404"/>
      <c r="F6" s="404"/>
      <c r="H6" s="228"/>
    </row>
    <row r="7" spans="1:8" s="208" customFormat="1">
      <c r="A7" s="248"/>
      <c r="B7" s="260"/>
      <c r="C7" s="259"/>
      <c r="D7" s="242"/>
      <c r="E7" s="263"/>
      <c r="F7" s="263"/>
      <c r="H7" s="241"/>
    </row>
    <row r="8" spans="1:8" s="255" customFormat="1" ht="12" customHeight="1">
      <c r="A8" s="183"/>
      <c r="B8" s="486"/>
      <c r="C8" s="257"/>
      <c r="D8" s="256"/>
      <c r="E8" s="277"/>
      <c r="F8" s="401"/>
      <c r="G8" s="250"/>
    </row>
    <row r="9" spans="1:8" s="208" customFormat="1" ht="108" customHeight="1">
      <c r="A9" s="830" t="s">
        <v>58</v>
      </c>
      <c r="B9" s="854" t="s">
        <v>290</v>
      </c>
      <c r="C9" s="596"/>
      <c r="D9" s="595"/>
      <c r="E9" s="277"/>
      <c r="F9" s="263"/>
      <c r="H9" s="241"/>
    </row>
    <row r="10" spans="1:8" s="208" customFormat="1" ht="38.25">
      <c r="A10" s="248"/>
      <c r="B10" s="309" t="s">
        <v>112</v>
      </c>
      <c r="C10" s="596" t="s">
        <v>7</v>
      </c>
      <c r="D10" s="595">
        <v>3</v>
      </c>
      <c r="E10" s="277"/>
      <c r="F10" s="263">
        <f>E10*D10</f>
        <v>0</v>
      </c>
      <c r="H10" s="241"/>
    </row>
    <row r="11" spans="1:8" s="208" customFormat="1">
      <c r="A11" s="248"/>
      <c r="B11" s="309"/>
      <c r="D11" s="596"/>
      <c r="E11" s="277"/>
      <c r="F11" s="277"/>
      <c r="H11" s="241"/>
    </row>
    <row r="12" spans="1:8" s="208" customFormat="1" ht="103.5" customHeight="1">
      <c r="A12" s="830" t="s">
        <v>57</v>
      </c>
      <c r="B12" s="834" t="s">
        <v>250</v>
      </c>
      <c r="C12" s="596"/>
      <c r="D12" s="595"/>
      <c r="E12" s="277"/>
      <c r="F12" s="400"/>
    </row>
    <row r="13" spans="1:8" s="208" customFormat="1">
      <c r="A13" s="248"/>
      <c r="B13" s="835" t="s">
        <v>111</v>
      </c>
      <c r="C13" s="596" t="s">
        <v>35</v>
      </c>
      <c r="D13" s="595">
        <v>16</v>
      </c>
      <c r="E13" s="277"/>
      <c r="F13" s="400">
        <f>E13*D13</f>
        <v>0</v>
      </c>
    </row>
    <row r="14" spans="1:8" s="208" customFormat="1">
      <c r="A14" s="248"/>
      <c r="B14" s="835" t="s">
        <v>110</v>
      </c>
      <c r="C14" s="596" t="s">
        <v>35</v>
      </c>
      <c r="D14" s="595">
        <v>5</v>
      </c>
      <c r="E14" s="277"/>
      <c r="F14" s="400">
        <f>E14*D14</f>
        <v>0</v>
      </c>
    </row>
    <row r="15" spans="1:8" s="208" customFormat="1">
      <c r="A15" s="248"/>
      <c r="B15" s="835"/>
      <c r="C15" s="596"/>
      <c r="D15" s="595"/>
      <c r="E15" s="400"/>
      <c r="F15" s="400"/>
    </row>
    <row r="16" spans="1:8" s="255" customFormat="1" ht="99" customHeight="1">
      <c r="A16" s="830" t="s">
        <v>55</v>
      </c>
      <c r="B16" s="834" t="s">
        <v>550</v>
      </c>
      <c r="C16" s="257" t="s">
        <v>51</v>
      </c>
      <c r="D16" s="256">
        <v>2</v>
      </c>
      <c r="E16" s="277"/>
      <c r="F16" s="400">
        <f>E16*D16</f>
        <v>0</v>
      </c>
      <c r="G16" s="250"/>
    </row>
    <row r="17" spans="1:8" s="255" customFormat="1" ht="12" customHeight="1">
      <c r="A17" s="183"/>
      <c r="B17" s="486"/>
      <c r="C17" s="257"/>
      <c r="D17" s="256"/>
      <c r="E17" s="277"/>
      <c r="F17" s="401"/>
      <c r="G17" s="250"/>
    </row>
    <row r="18" spans="1:8" s="255" customFormat="1" ht="86.25" customHeight="1">
      <c r="A18" s="830" t="s">
        <v>53</v>
      </c>
      <c r="B18" s="834" t="s">
        <v>253</v>
      </c>
      <c r="C18" s="257" t="s">
        <v>7</v>
      </c>
      <c r="D18" s="256">
        <v>2</v>
      </c>
      <c r="E18" s="277"/>
      <c r="F18" s="400">
        <f>E18*D18</f>
        <v>0</v>
      </c>
      <c r="G18" s="250"/>
    </row>
    <row r="19" spans="1:8" s="255" customFormat="1">
      <c r="A19" s="183"/>
      <c r="B19" s="486"/>
      <c r="C19" s="257"/>
      <c r="D19" s="256"/>
      <c r="E19" s="277"/>
      <c r="F19" s="401"/>
      <c r="G19" s="250"/>
    </row>
    <row r="20" spans="1:8" s="208" customFormat="1" ht="30" customHeight="1">
      <c r="A20" s="830" t="s">
        <v>50</v>
      </c>
      <c r="B20" s="834" t="s">
        <v>252</v>
      </c>
      <c r="C20" s="596"/>
      <c r="D20" s="591"/>
      <c r="E20" s="277"/>
      <c r="F20" s="263"/>
    </row>
    <row r="21" spans="1:8" s="208" customFormat="1">
      <c r="A21" s="248"/>
      <c r="B21" s="830" t="s">
        <v>251</v>
      </c>
      <c r="C21" s="596" t="s">
        <v>7</v>
      </c>
      <c r="D21" s="591">
        <v>2</v>
      </c>
      <c r="E21" s="277"/>
      <c r="F21" s="263">
        <f>E21*D21</f>
        <v>0</v>
      </c>
    </row>
    <row r="22" spans="1:8" s="208" customFormat="1">
      <c r="A22" s="248"/>
      <c r="B22" s="280"/>
      <c r="C22" s="246"/>
      <c r="D22" s="180"/>
      <c r="E22" s="277"/>
      <c r="F22" s="263"/>
    </row>
    <row r="23" spans="1:8" s="208" customFormat="1" ht="87.75" customHeight="1">
      <c r="A23" s="830" t="s">
        <v>49</v>
      </c>
      <c r="B23" s="831" t="s">
        <v>295</v>
      </c>
      <c r="C23" s="832" t="s">
        <v>42</v>
      </c>
      <c r="D23" s="591">
        <v>1</v>
      </c>
      <c r="E23" s="277"/>
      <c r="F23" s="263">
        <f>E23*D23</f>
        <v>0</v>
      </c>
    </row>
    <row r="24" spans="1:8" s="208" customFormat="1">
      <c r="A24" s="254"/>
      <c r="B24" s="487"/>
      <c r="C24" s="253"/>
      <c r="D24" s="252"/>
      <c r="E24" s="277"/>
      <c r="F24" s="405"/>
    </row>
    <row r="25" spans="1:8" s="179" customFormat="1" ht="71.25" customHeight="1">
      <c r="A25" s="830" t="s">
        <v>48</v>
      </c>
      <c r="B25" s="182" t="s">
        <v>107</v>
      </c>
      <c r="C25" s="594" t="s">
        <v>42</v>
      </c>
      <c r="D25" s="245">
        <v>1</v>
      </c>
      <c r="E25" s="277"/>
      <c r="F25" s="263">
        <f>E25*D25</f>
        <v>0</v>
      </c>
      <c r="H25" s="241"/>
    </row>
    <row r="26" spans="1:8" s="179" customFormat="1">
      <c r="A26" s="244"/>
      <c r="B26" s="833"/>
      <c r="C26" s="594"/>
      <c r="D26" s="245"/>
      <c r="E26" s="277"/>
      <c r="F26" s="263"/>
      <c r="H26" s="241"/>
    </row>
    <row r="27" spans="1:8" s="208" customFormat="1" ht="108" customHeight="1">
      <c r="A27" s="830" t="s">
        <v>47</v>
      </c>
      <c r="B27" s="247" t="s">
        <v>562</v>
      </c>
      <c r="C27" s="592" t="s">
        <v>42</v>
      </c>
      <c r="D27" s="595">
        <v>1</v>
      </c>
      <c r="E27" s="277"/>
      <c r="F27" s="263">
        <f>E27*D27</f>
        <v>0</v>
      </c>
    </row>
    <row r="28" spans="1:8" s="179" customFormat="1" ht="12.75" customHeight="1">
      <c r="A28" s="244"/>
      <c r="B28" s="243"/>
      <c r="C28" s="181"/>
      <c r="D28" s="242"/>
      <c r="E28" s="356"/>
      <c r="F28" s="356"/>
      <c r="H28" s="241"/>
    </row>
    <row r="29" spans="1:8" s="227" customFormat="1" ht="12.75" customHeight="1">
      <c r="A29" s="240" t="str">
        <f>A6</f>
        <v>3.2.1.</v>
      </c>
      <c r="B29" s="239" t="str">
        <f>B6</f>
        <v>INSTALACIJA ODVODNJE</v>
      </c>
      <c r="C29" s="238"/>
      <c r="D29" s="238"/>
      <c r="E29" s="406"/>
      <c r="F29" s="406">
        <f>SUM(F8:F28)</f>
        <v>0</v>
      </c>
      <c r="H29" s="228"/>
    </row>
    <row r="30" spans="1:8" s="232" customFormat="1" ht="12.75" customHeight="1" thickBot="1">
      <c r="A30" s="237"/>
      <c r="B30" s="236"/>
      <c r="C30" s="235"/>
      <c r="D30" s="234"/>
      <c r="E30" s="407"/>
      <c r="F30" s="407"/>
      <c r="H30" s="233"/>
    </row>
    <row r="31" spans="1:8" s="227" customFormat="1" ht="13.5" thickBot="1">
      <c r="A31" s="231" t="s">
        <v>106</v>
      </c>
      <c r="B31" s="230" t="s">
        <v>105</v>
      </c>
      <c r="C31" s="229"/>
      <c r="D31" s="229"/>
      <c r="E31" s="408"/>
      <c r="F31" s="409">
        <f>F29</f>
        <v>0</v>
      </c>
      <c r="H31" s="228"/>
    </row>
    <row r="32" spans="1:8">
      <c r="A32" s="226"/>
      <c r="B32" s="225"/>
      <c r="C32" s="224"/>
      <c r="D32" s="223"/>
      <c r="E32" s="222"/>
      <c r="F32" s="222"/>
    </row>
    <row r="33" spans="1:6">
      <c r="A33" s="226"/>
      <c r="B33" s="225"/>
      <c r="C33" s="224"/>
      <c r="D33" s="223"/>
      <c r="E33" s="222"/>
      <c r="F33" s="222"/>
    </row>
  </sheetData>
  <mergeCells count="2">
    <mergeCell ref="B6:D6"/>
    <mergeCell ref="D1:F1"/>
  </mergeCells>
  <pageMargins left="0.78740157480314965" right="0.19685039370078741" top="0.59055118110236227" bottom="0.59055118110236227" header="0.39370078740157483" footer="0.39370078740157483"/>
  <pageSetup paperSize="9" scale="90" firstPageNumber="0" orientation="portrait" horizontalDpi="4294967294" verticalDpi="300" r:id="rId1"/>
  <headerFooter alignWithMargins="0">
    <oddFooter>&amp;C&amp;P</oddFooter>
  </headerFooter>
  <rowBreaks count="1" manualBreakCount="1">
    <brk id="23"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51"/>
  <sheetViews>
    <sheetView showZeros="0" view="pageBreakPreview" zoomScaleSheetLayoutView="100" workbookViewId="0">
      <selection activeCell="D19" sqref="D19"/>
    </sheetView>
  </sheetViews>
  <sheetFormatPr defaultRowHeight="12.75"/>
  <cols>
    <col min="1" max="1" width="7.85546875" style="293" customWidth="1"/>
    <col min="2" max="2" width="46.28515625" style="292" customWidth="1"/>
    <col min="3" max="3" width="8.42578125" style="291" customWidth="1"/>
    <col min="4" max="4" width="8.5703125" style="290" customWidth="1"/>
    <col min="5" max="5" width="12.85546875" style="414" customWidth="1"/>
    <col min="6" max="6" width="14.7109375" style="414" customWidth="1"/>
    <col min="7" max="7" width="2.7109375" style="289" customWidth="1"/>
    <col min="8" max="8" width="10.7109375" style="216" customWidth="1"/>
    <col min="9" max="10" width="9.140625" style="289"/>
    <col min="11" max="11" width="8.140625" style="289" customWidth="1"/>
    <col min="12" max="16384" width="9.140625" style="289"/>
  </cols>
  <sheetData>
    <row r="1" spans="1:8">
      <c r="A1" s="567"/>
      <c r="B1" s="568"/>
      <c r="C1" s="569"/>
      <c r="D1" s="570"/>
      <c r="E1" s="571"/>
      <c r="F1" s="571"/>
    </row>
    <row r="2" spans="1:8" s="274" customFormat="1" ht="15">
      <c r="A2" s="461"/>
      <c r="B2" s="205"/>
      <c r="C2" s="204" t="s">
        <v>66</v>
      </c>
      <c r="D2" s="887" t="s">
        <v>307</v>
      </c>
      <c r="E2" s="888"/>
      <c r="F2" s="889"/>
      <c r="H2" s="275"/>
    </row>
    <row r="3" spans="1:8" s="274" customFormat="1" ht="22.5">
      <c r="A3" s="509" t="s">
        <v>65</v>
      </c>
      <c r="B3" s="466" t="s">
        <v>64</v>
      </c>
      <c r="C3" s="463" t="s">
        <v>248</v>
      </c>
      <c r="D3" s="465" t="s">
        <v>63</v>
      </c>
      <c r="E3" s="464" t="s">
        <v>249</v>
      </c>
      <c r="F3" s="464" t="s">
        <v>62</v>
      </c>
      <c r="H3" s="275"/>
    </row>
    <row r="4" spans="1:8" s="209" customFormat="1" ht="13.5" thickBot="1">
      <c r="A4" s="566"/>
      <c r="B4" s="271"/>
      <c r="C4" s="271"/>
      <c r="D4" s="272"/>
      <c r="E4" s="403"/>
      <c r="F4" s="403"/>
      <c r="H4" s="270"/>
    </row>
    <row r="5" spans="1:8" s="227" customFormat="1" ht="13.5" thickBot="1">
      <c r="A5" s="231" t="s">
        <v>136</v>
      </c>
      <c r="B5" s="317" t="s">
        <v>146</v>
      </c>
      <c r="C5" s="316"/>
      <c r="D5" s="315"/>
      <c r="E5" s="314"/>
      <c r="F5" s="313"/>
      <c r="H5" s="228"/>
    </row>
    <row r="6" spans="1:8" s="294" customFormat="1">
      <c r="A6" s="248"/>
      <c r="B6" s="284"/>
      <c r="C6" s="295"/>
      <c r="D6" s="180"/>
      <c r="E6" s="277"/>
      <c r="F6" s="277"/>
      <c r="H6" s="241"/>
    </row>
    <row r="7" spans="1:8" s="294" customFormat="1">
      <c r="A7" s="248"/>
      <c r="B7" s="296" t="s">
        <v>145</v>
      </c>
      <c r="C7" s="295"/>
      <c r="D7" s="180"/>
      <c r="E7" s="410"/>
      <c r="F7" s="410"/>
      <c r="H7" s="241"/>
    </row>
    <row r="8" spans="1:8" s="294" customFormat="1" ht="78" customHeight="1">
      <c r="A8" s="248"/>
      <c r="B8" s="559" t="s">
        <v>144</v>
      </c>
      <c r="C8" s="295"/>
      <c r="D8" s="180"/>
      <c r="E8" s="263"/>
      <c r="F8" s="263"/>
      <c r="H8" s="241"/>
    </row>
    <row r="9" spans="1:8" s="208" customFormat="1">
      <c r="A9" s="248"/>
      <c r="B9" s="560"/>
      <c r="C9" s="311"/>
      <c r="D9" s="596"/>
      <c r="E9" s="263"/>
      <c r="F9" s="277"/>
      <c r="H9" s="241"/>
    </row>
    <row r="10" spans="1:8" s="294" customFormat="1" ht="42.75" customHeight="1">
      <c r="A10" s="308" t="s">
        <v>58</v>
      </c>
      <c r="B10" s="501" t="s">
        <v>557</v>
      </c>
      <c r="C10" s="307"/>
      <c r="D10" s="306"/>
      <c r="E10" s="277"/>
      <c r="F10" s="411"/>
      <c r="H10" s="241"/>
    </row>
    <row r="11" spans="1:8" s="294" customFormat="1" ht="24">
      <c r="A11" s="248"/>
      <c r="B11" s="501" t="s">
        <v>254</v>
      </c>
      <c r="C11" s="295" t="s">
        <v>42</v>
      </c>
      <c r="D11" s="591">
        <v>2</v>
      </c>
      <c r="E11" s="277"/>
      <c r="F11" s="263">
        <f>D11*E11</f>
        <v>0</v>
      </c>
      <c r="H11" s="241"/>
    </row>
    <row r="12" spans="1:8" s="310" customFormat="1" ht="66.75" customHeight="1">
      <c r="A12" s="845"/>
      <c r="B12" s="501" t="s">
        <v>143</v>
      </c>
      <c r="C12" s="846" t="s">
        <v>42</v>
      </c>
      <c r="D12" s="591">
        <v>2</v>
      </c>
      <c r="E12" s="277"/>
      <c r="F12" s="263">
        <f>E12*D12</f>
        <v>0</v>
      </c>
    </row>
    <row r="13" spans="1:8" s="294" customFormat="1" ht="36">
      <c r="A13" s="308"/>
      <c r="B13" s="561" t="s">
        <v>142</v>
      </c>
      <c r="C13" s="307" t="s">
        <v>42</v>
      </c>
      <c r="D13" s="306">
        <v>2</v>
      </c>
      <c r="E13" s="277"/>
      <c r="F13" s="263">
        <f>E13*D13</f>
        <v>0</v>
      </c>
      <c r="H13" s="241"/>
    </row>
    <row r="14" spans="1:8" s="294" customFormat="1" ht="37.5" customHeight="1">
      <c r="A14" s="308"/>
      <c r="B14" s="561" t="s">
        <v>141</v>
      </c>
      <c r="C14" s="307" t="s">
        <v>42</v>
      </c>
      <c r="D14" s="306">
        <v>2</v>
      </c>
      <c r="E14" s="277"/>
      <c r="F14" s="263">
        <f>E14*D14</f>
        <v>0</v>
      </c>
      <c r="H14" s="241"/>
    </row>
    <row r="15" spans="1:8" s="294" customFormat="1" ht="28.5" customHeight="1">
      <c r="A15" s="308"/>
      <c r="B15" s="561" t="s">
        <v>140</v>
      </c>
      <c r="C15" s="307" t="s">
        <v>42</v>
      </c>
      <c r="D15" s="306">
        <v>3</v>
      </c>
      <c r="E15" s="277"/>
      <c r="F15" s="263">
        <f>E15*D15</f>
        <v>0</v>
      </c>
      <c r="H15" s="241"/>
    </row>
    <row r="16" spans="1:8" s="294" customFormat="1" ht="28.5" customHeight="1">
      <c r="A16" s="248"/>
      <c r="B16" s="501" t="s">
        <v>255</v>
      </c>
      <c r="C16" s="295" t="s">
        <v>7</v>
      </c>
      <c r="D16" s="591">
        <v>3</v>
      </c>
      <c r="E16" s="277"/>
      <c r="F16" s="263">
        <f>E16*D16</f>
        <v>0</v>
      </c>
      <c r="H16" s="241"/>
    </row>
    <row r="17" spans="1:8" s="294" customFormat="1">
      <c r="A17" s="308"/>
      <c r="B17" s="561"/>
      <c r="C17" s="307"/>
      <c r="D17" s="306"/>
      <c r="E17" s="277"/>
      <c r="F17" s="263"/>
      <c r="H17" s="241"/>
    </row>
    <row r="18" spans="1:8" s="294" customFormat="1" ht="24">
      <c r="A18" s="248" t="s">
        <v>57</v>
      </c>
      <c r="B18" s="844" t="s">
        <v>556</v>
      </c>
      <c r="C18" s="295"/>
      <c r="D18" s="591"/>
      <c r="E18" s="277"/>
      <c r="F18" s="263"/>
      <c r="H18" s="241"/>
    </row>
    <row r="19" spans="1:8" s="294" customFormat="1" ht="67.5" customHeight="1">
      <c r="A19" s="248"/>
      <c r="B19" s="561" t="s">
        <v>294</v>
      </c>
      <c r="C19" s="307" t="s">
        <v>42</v>
      </c>
      <c r="D19" s="306">
        <v>1</v>
      </c>
      <c r="E19" s="277"/>
      <c r="F19" s="263">
        <f>E19*D19</f>
        <v>0</v>
      </c>
      <c r="H19" s="241"/>
    </row>
    <row r="20" spans="1:8" s="294" customFormat="1">
      <c r="A20" s="248"/>
      <c r="B20" s="562"/>
      <c r="C20" s="295"/>
      <c r="D20" s="591"/>
      <c r="E20" s="263"/>
      <c r="F20" s="263"/>
      <c r="H20" s="241"/>
    </row>
    <row r="21" spans="1:8" s="294" customFormat="1" ht="36">
      <c r="A21" s="308" t="s">
        <v>55</v>
      </c>
      <c r="B21" s="840" t="s">
        <v>555</v>
      </c>
      <c r="C21" s="307"/>
      <c r="D21" s="306"/>
      <c r="E21" s="411"/>
      <c r="F21" s="411"/>
      <c r="H21" s="241"/>
    </row>
    <row r="22" spans="1:8" s="294" customFormat="1" ht="36">
      <c r="A22" s="308"/>
      <c r="B22" s="843" t="s">
        <v>296</v>
      </c>
      <c r="C22" s="307" t="s">
        <v>42</v>
      </c>
      <c r="D22" s="306">
        <v>2</v>
      </c>
      <c r="E22" s="277"/>
      <c r="F22" s="411">
        <f>E22*D22</f>
        <v>0</v>
      </c>
      <c r="H22" s="241"/>
    </row>
    <row r="23" spans="1:8" s="294" customFormat="1" ht="39.75" customHeight="1">
      <c r="A23" s="308"/>
      <c r="B23" s="843" t="s">
        <v>293</v>
      </c>
      <c r="C23" s="307" t="s">
        <v>42</v>
      </c>
      <c r="D23" s="306">
        <v>2</v>
      </c>
      <c r="E23" s="277"/>
      <c r="F23" s="411"/>
      <c r="H23" s="241"/>
    </row>
    <row r="24" spans="1:8" s="294" customFormat="1" ht="26.25" customHeight="1">
      <c r="A24" s="308"/>
      <c r="B24" s="561" t="s">
        <v>292</v>
      </c>
      <c r="C24" s="307" t="s">
        <v>42</v>
      </c>
      <c r="D24" s="306">
        <v>3</v>
      </c>
      <c r="E24" s="277"/>
      <c r="F24" s="411">
        <f>E24*D24</f>
        <v>0</v>
      </c>
      <c r="H24" s="241"/>
    </row>
    <row r="25" spans="1:8" s="294" customFormat="1" ht="24">
      <c r="A25" s="248"/>
      <c r="B25" s="563" t="s">
        <v>139</v>
      </c>
      <c r="C25" s="295" t="s">
        <v>7</v>
      </c>
      <c r="D25" s="591">
        <v>3</v>
      </c>
      <c r="E25" s="277"/>
      <c r="F25" s="263">
        <f>E25*D25</f>
        <v>0</v>
      </c>
      <c r="H25" s="241"/>
    </row>
    <row r="26" spans="1:8" s="294" customFormat="1" ht="24">
      <c r="A26" s="248"/>
      <c r="B26" s="563" t="s">
        <v>138</v>
      </c>
      <c r="C26" s="295" t="s">
        <v>7</v>
      </c>
      <c r="D26" s="591">
        <v>3</v>
      </c>
      <c r="E26" s="277"/>
      <c r="F26" s="263">
        <f>E26*D26</f>
        <v>0</v>
      </c>
      <c r="H26" s="241"/>
    </row>
    <row r="27" spans="1:8" s="294" customFormat="1">
      <c r="A27" s="248"/>
      <c r="B27" s="563"/>
      <c r="C27" s="295"/>
      <c r="D27" s="180"/>
      <c r="E27" s="277"/>
      <c r="F27">
        <f t="shared" ref="F27:F43" si="0">E27*D27</f>
        <v>0</v>
      </c>
      <c r="H27" s="241"/>
    </row>
    <row r="28" spans="1:8" s="294" customFormat="1" ht="75.75" customHeight="1">
      <c r="A28" s="830" t="s">
        <v>53</v>
      </c>
      <c r="B28" s="501" t="s">
        <v>554</v>
      </c>
      <c r="C28" s="295" t="s">
        <v>7</v>
      </c>
      <c r="D28" s="591">
        <v>1</v>
      </c>
      <c r="E28" s="277"/>
      <c r="F28" s="263">
        <f>E28*D28</f>
        <v>0</v>
      </c>
      <c r="H28" s="241"/>
    </row>
    <row r="29" spans="1:8" s="294" customFormat="1">
      <c r="A29" s="248"/>
      <c r="B29" s="563"/>
      <c r="C29" s="295"/>
      <c r="D29" s="591"/>
      <c r="E29" s="277"/>
      <c r="F29" s="263">
        <f t="shared" ref="F29:F34" si="1">E29*D29</f>
        <v>0</v>
      </c>
      <c r="H29" s="241"/>
    </row>
    <row r="30" spans="1:8" s="294" customFormat="1" ht="75" customHeight="1">
      <c r="A30" s="830" t="s">
        <v>50</v>
      </c>
      <c r="B30" s="841" t="s">
        <v>300</v>
      </c>
      <c r="C30" s="295"/>
      <c r="D30" s="591"/>
      <c r="E30" s="277"/>
      <c r="F30" s="263">
        <f t="shared" si="1"/>
        <v>0</v>
      </c>
      <c r="H30" s="241"/>
    </row>
    <row r="31" spans="1:8" s="294" customFormat="1" ht="13.5" customHeight="1">
      <c r="A31" s="248"/>
      <c r="B31" s="842" t="s">
        <v>297</v>
      </c>
      <c r="C31" s="838" t="s">
        <v>7</v>
      </c>
      <c r="D31" s="591">
        <v>1</v>
      </c>
      <c r="E31" s="277"/>
      <c r="F31" s="263">
        <f t="shared" si="1"/>
        <v>0</v>
      </c>
      <c r="H31" s="241"/>
    </row>
    <row r="32" spans="1:8" s="294" customFormat="1" ht="37.5" customHeight="1">
      <c r="A32" s="248"/>
      <c r="B32" s="842" t="s">
        <v>299</v>
      </c>
      <c r="C32" s="838" t="s">
        <v>7</v>
      </c>
      <c r="D32" s="591">
        <v>1</v>
      </c>
      <c r="E32" s="277"/>
      <c r="F32" s="263">
        <f t="shared" si="1"/>
        <v>0</v>
      </c>
      <c r="H32" s="241"/>
    </row>
    <row r="33" spans="1:8" s="294" customFormat="1">
      <c r="A33" s="248"/>
      <c r="B33" s="842" t="s">
        <v>301</v>
      </c>
      <c r="C33" s="838" t="s">
        <v>7</v>
      </c>
      <c r="D33" s="591">
        <v>1</v>
      </c>
      <c r="E33" s="277"/>
      <c r="F33" s="263">
        <f t="shared" si="1"/>
        <v>0</v>
      </c>
      <c r="H33" s="241"/>
    </row>
    <row r="34" spans="1:8" s="294" customFormat="1">
      <c r="A34" s="248"/>
      <c r="B34" s="842" t="s">
        <v>298</v>
      </c>
      <c r="C34" s="838" t="s">
        <v>7</v>
      </c>
      <c r="D34" s="591">
        <v>1</v>
      </c>
      <c r="E34" s="277"/>
      <c r="F34" s="263">
        <f t="shared" si="1"/>
        <v>0</v>
      </c>
      <c r="H34" s="241"/>
    </row>
    <row r="35" spans="1:8" s="294" customFormat="1">
      <c r="A35" s="248"/>
      <c r="B35" s="563"/>
      <c r="C35" s="295"/>
      <c r="D35" s="180"/>
      <c r="E35" s="277"/>
      <c r="F35" s="572"/>
      <c r="H35" s="241"/>
    </row>
    <row r="36" spans="1:8" customFormat="1" ht="41.25" customHeight="1">
      <c r="A36" s="830" t="s">
        <v>49</v>
      </c>
      <c r="B36" s="840" t="s">
        <v>553</v>
      </c>
      <c r="C36" s="838" t="s">
        <v>7</v>
      </c>
      <c r="D36" s="591">
        <v>3</v>
      </c>
      <c r="E36" s="839"/>
      <c r="F36" s="839">
        <f t="shared" si="0"/>
        <v>0</v>
      </c>
    </row>
    <row r="37" spans="1:8" s="600" customFormat="1" ht="12" customHeight="1">
      <c r="A37" s="599"/>
      <c r="B37" s="583"/>
      <c r="C37" s="601"/>
      <c r="D37" s="590"/>
      <c r="E37" s="603"/>
    </row>
    <row r="38" spans="1:8" s="600" customFormat="1" ht="132.75" customHeight="1">
      <c r="A38" s="830" t="s">
        <v>48</v>
      </c>
      <c r="B38" s="501" t="s">
        <v>552</v>
      </c>
      <c r="C38" s="295" t="s">
        <v>7</v>
      </c>
      <c r="D38" s="591">
        <v>1</v>
      </c>
      <c r="E38" s="277"/>
      <c r="F38" s="263">
        <f>E38*D38</f>
        <v>0</v>
      </c>
    </row>
    <row r="39" spans="1:8" s="600" customFormat="1" ht="13.5" customHeight="1">
      <c r="A39" s="599"/>
      <c r="B39" s="583"/>
      <c r="C39" s="601"/>
      <c r="D39" s="590"/>
      <c r="E39" s="603"/>
      <c r="F39" s="263">
        <f t="shared" ref="F39:F41" si="2">E39*D39</f>
        <v>0</v>
      </c>
    </row>
    <row r="40" spans="1:8" s="600" customFormat="1" ht="51" customHeight="1">
      <c r="A40" s="830" t="s">
        <v>47</v>
      </c>
      <c r="B40" s="837" t="s">
        <v>551</v>
      </c>
      <c r="C40" s="838"/>
      <c r="D40" s="591"/>
      <c r="E40" s="839"/>
      <c r="F40" s="263">
        <f t="shared" si="2"/>
        <v>0</v>
      </c>
    </row>
    <row r="41" spans="1:8" s="600" customFormat="1" ht="74.25" customHeight="1">
      <c r="A41" s="830"/>
      <c r="B41" s="837" t="s">
        <v>291</v>
      </c>
      <c r="C41" s="838" t="s">
        <v>7</v>
      </c>
      <c r="D41" s="591">
        <v>1</v>
      </c>
      <c r="E41" s="839"/>
      <c r="F41" s="263">
        <f t="shared" si="2"/>
        <v>0</v>
      </c>
    </row>
    <row r="42" spans="1:8" customFormat="1">
      <c r="A42" s="468"/>
      <c r="B42" s="501"/>
      <c r="F42">
        <f t="shared" si="0"/>
        <v>0</v>
      </c>
    </row>
    <row r="43" spans="1:8" s="249" customFormat="1">
      <c r="A43" s="244"/>
      <c r="B43" s="564" t="s">
        <v>109</v>
      </c>
      <c r="C43" s="184"/>
      <c r="D43" s="245"/>
      <c r="E43" s="277"/>
      <c r="F43">
        <f t="shared" si="0"/>
        <v>0</v>
      </c>
      <c r="H43" s="250"/>
    </row>
    <row r="44" spans="1:8" s="179" customFormat="1" ht="60">
      <c r="A44" s="830" t="s">
        <v>45</v>
      </c>
      <c r="B44" s="836" t="s">
        <v>137</v>
      </c>
      <c r="C44" s="594" t="s">
        <v>42</v>
      </c>
      <c r="D44" s="245">
        <v>1</v>
      </c>
      <c r="E44" s="277"/>
      <c r="F44" s="412">
        <f>E44*D44</f>
        <v>0</v>
      </c>
      <c r="H44" s="241"/>
    </row>
    <row r="45" spans="1:8" s="179" customFormat="1">
      <c r="A45" s="305"/>
      <c r="B45" s="182"/>
      <c r="C45" s="184"/>
      <c r="D45" s="245"/>
      <c r="E45" s="413"/>
      <c r="F45" s="412"/>
      <c r="H45" s="241"/>
    </row>
    <row r="46" spans="1:8" s="294" customFormat="1" ht="13.5" thickBot="1">
      <c r="A46" s="304"/>
      <c r="B46" s="243"/>
      <c r="C46" s="295"/>
      <c r="D46" s="180"/>
      <c r="E46" s="263"/>
      <c r="F46" s="263"/>
      <c r="H46" s="241"/>
    </row>
    <row r="47" spans="1:8" s="227" customFormat="1" ht="13.5" thickBot="1">
      <c r="A47" s="231" t="s">
        <v>136</v>
      </c>
      <c r="B47" s="303" t="str">
        <f>LEFT(B5,100)&amp;" UKUPNO:"</f>
        <v>SANITARNA OPREMA UKUPNO:</v>
      </c>
      <c r="C47" s="229"/>
      <c r="D47" s="229"/>
      <c r="E47" s="408"/>
      <c r="F47" s="409">
        <f>SUM(F7:F46)</f>
        <v>0</v>
      </c>
      <c r="H47" s="228"/>
    </row>
    <row r="48" spans="1:8" s="208" customFormat="1">
      <c r="A48" s="302"/>
      <c r="B48" s="301"/>
      <c r="C48" s="257"/>
      <c r="D48" s="300"/>
      <c r="E48" s="299"/>
      <c r="F48" s="299"/>
      <c r="H48" s="241"/>
    </row>
    <row r="49" spans="1:8" s="294" customFormat="1">
      <c r="A49" s="248"/>
      <c r="B49" s="296" t="s">
        <v>135</v>
      </c>
      <c r="C49" s="298"/>
      <c r="D49" s="180"/>
      <c r="E49" s="277"/>
      <c r="F49" s="277"/>
      <c r="H49" s="241"/>
    </row>
    <row r="50" spans="1:8" s="294" customFormat="1" ht="63.75">
      <c r="A50" s="890" t="s">
        <v>134</v>
      </c>
      <c r="B50" s="890"/>
      <c r="C50" s="890"/>
      <c r="D50" s="890"/>
      <c r="E50" s="890"/>
      <c r="F50" s="890"/>
      <c r="H50" s="297" t="s">
        <v>133</v>
      </c>
    </row>
    <row r="51" spans="1:8" s="294" customFormat="1">
      <c r="A51" s="248"/>
      <c r="B51" s="296"/>
      <c r="C51" s="295"/>
      <c r="D51" s="180"/>
      <c r="E51" s="277"/>
      <c r="F51" s="277"/>
      <c r="H51" s="241"/>
    </row>
  </sheetData>
  <mergeCells count="2">
    <mergeCell ref="A50:F50"/>
    <mergeCell ref="D2:F2"/>
  </mergeCells>
  <pageMargins left="0.78740157480314965" right="0.19685039370078741" top="0.59055118110236227" bottom="0.59055118110236227" header="0.39370078740157483" footer="0.39370078740157483"/>
  <pageSetup paperSize="9" scale="99" firstPageNumber="21" orientation="portrait" horizontalDpi="4294967294" verticalDpi="300" r:id="rId1"/>
  <headerFooter alignWithMargins="0">
    <oddFooter>&amp;C&amp;P</oddFooter>
  </headerFooter>
  <rowBreaks count="2" manualBreakCount="2">
    <brk id="26" max="5" man="1"/>
    <brk id="41"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G716"/>
  <sheetViews>
    <sheetView showZeros="0" view="pageBreakPreview" zoomScale="96" zoomScaleSheetLayoutView="96" workbookViewId="0">
      <selection activeCell="F26" sqref="F26"/>
    </sheetView>
  </sheetViews>
  <sheetFormatPr defaultRowHeight="12.75"/>
  <cols>
    <col min="1" max="1" width="6.5703125" style="146" customWidth="1"/>
    <col min="2" max="2" width="43.140625" style="497" customWidth="1"/>
    <col min="3" max="3" width="8.5703125" style="145" customWidth="1"/>
    <col min="4" max="4" width="9" style="144" customWidth="1"/>
    <col min="5" max="5" width="11.7109375" style="413" customWidth="1"/>
    <col min="6" max="6" width="14.85546875" style="413" customWidth="1"/>
    <col min="7" max="7" width="8.42578125" style="143" customWidth="1"/>
    <col min="8" max="8" width="17.140625" style="143" customWidth="1"/>
    <col min="9" max="9" width="9.140625" style="143"/>
    <col min="10" max="10" width="10.28515625" style="143" bestFit="1" customWidth="1"/>
    <col min="11" max="16384" width="9.140625" style="143"/>
  </cols>
  <sheetData>
    <row r="1" spans="1:7" s="202" customFormat="1" ht="11.25">
      <c r="A1" s="207"/>
      <c r="B1" s="469"/>
      <c r="C1" s="206"/>
      <c r="D1" s="891"/>
      <c r="E1" s="892"/>
      <c r="F1" s="893"/>
    </row>
    <row r="2" spans="1:7" s="202" customFormat="1" ht="15">
      <c r="A2" s="461"/>
      <c r="B2" s="205"/>
      <c r="C2" s="204" t="s">
        <v>66</v>
      </c>
      <c r="D2" s="887" t="s">
        <v>307</v>
      </c>
      <c r="E2" s="888"/>
      <c r="F2" s="889"/>
    </row>
    <row r="3" spans="1:7" s="202" customFormat="1" ht="22.5">
      <c r="A3" s="462" t="s">
        <v>65</v>
      </c>
      <c r="B3" s="466" t="s">
        <v>64</v>
      </c>
      <c r="C3" s="463" t="s">
        <v>248</v>
      </c>
      <c r="D3" s="465" t="s">
        <v>63</v>
      </c>
      <c r="E3" s="464" t="s">
        <v>249</v>
      </c>
      <c r="F3" s="464" t="s">
        <v>62</v>
      </c>
    </row>
    <row r="4" spans="1:7" s="197" customFormat="1">
      <c r="A4" s="201"/>
      <c r="B4" s="492"/>
      <c r="C4" s="198"/>
      <c r="D4" s="200"/>
      <c r="E4" s="199"/>
      <c r="F4" s="199"/>
    </row>
    <row r="5" spans="1:7" s="158" customFormat="1" ht="15.75">
      <c r="A5" s="196" t="s">
        <v>61</v>
      </c>
      <c r="B5" s="196" t="s">
        <v>60</v>
      </c>
      <c r="C5" s="195"/>
      <c r="D5" s="194"/>
      <c r="E5" s="415"/>
      <c r="F5" s="415"/>
    </row>
    <row r="6" spans="1:7" s="158" customFormat="1" ht="15.75">
      <c r="A6" s="190"/>
      <c r="B6" s="189"/>
      <c r="C6" s="188"/>
      <c r="D6" s="187"/>
      <c r="E6" s="416"/>
      <c r="F6" s="416"/>
    </row>
    <row r="7" spans="1:7" s="158" customFormat="1">
      <c r="A7" s="193"/>
      <c r="B7" s="493" t="s">
        <v>59</v>
      </c>
      <c r="C7" s="192"/>
      <c r="D7" s="192"/>
      <c r="E7" s="191"/>
      <c r="F7" s="191"/>
    </row>
    <row r="8" spans="1:7" s="158" customFormat="1" ht="51.75" customHeight="1">
      <c r="A8" s="175" t="s">
        <v>58</v>
      </c>
      <c r="B8" s="847" t="s">
        <v>311</v>
      </c>
      <c r="C8" s="185"/>
      <c r="D8" s="173"/>
      <c r="E8" s="417"/>
      <c r="F8" s="417"/>
    </row>
    <row r="9" spans="1:7" s="158" customFormat="1" ht="127.5" customHeight="1">
      <c r="A9" s="175"/>
      <c r="B9" s="624" t="s">
        <v>592</v>
      </c>
      <c r="C9" s="185" t="s">
        <v>7</v>
      </c>
      <c r="D9" s="173">
        <v>0</v>
      </c>
      <c r="E9" s="418"/>
      <c r="F9" s="419">
        <f>E9*D9</f>
        <v>0</v>
      </c>
    </row>
    <row r="10" spans="1:7" s="158" customFormat="1" ht="15.75">
      <c r="A10" s="190"/>
      <c r="B10" s="189"/>
      <c r="C10" s="188"/>
      <c r="D10" s="187"/>
      <c r="E10" s="418"/>
      <c r="F10" s="416"/>
    </row>
    <row r="11" spans="1:7" s="158" customFormat="1" ht="38.25">
      <c r="A11" s="175" t="s">
        <v>57</v>
      </c>
      <c r="B11" s="488" t="s">
        <v>56</v>
      </c>
      <c r="C11" s="148"/>
      <c r="D11" s="147"/>
      <c r="E11" s="418"/>
      <c r="F11" s="413"/>
    </row>
    <row r="12" spans="1:7" s="158" customFormat="1">
      <c r="A12" s="175"/>
      <c r="B12" s="488" t="s">
        <v>54</v>
      </c>
      <c r="C12" s="148" t="s">
        <v>35</v>
      </c>
      <c r="D12" s="147">
        <v>2</v>
      </c>
      <c r="E12" s="418"/>
      <c r="F12" s="419">
        <f>E12*D12</f>
        <v>0</v>
      </c>
    </row>
    <row r="13" spans="1:7" s="177" customFormat="1">
      <c r="A13" s="175"/>
      <c r="B13" s="186"/>
      <c r="C13" s="185"/>
      <c r="D13" s="173"/>
      <c r="E13" s="418"/>
      <c r="F13" s="417"/>
      <c r="G13" s="178"/>
    </row>
    <row r="14" spans="1:7" s="158" customFormat="1" ht="97.5" customHeight="1">
      <c r="A14" s="175" t="s">
        <v>55</v>
      </c>
      <c r="B14" s="186" t="s">
        <v>52</v>
      </c>
      <c r="C14" s="185" t="s">
        <v>51</v>
      </c>
      <c r="D14" s="173">
        <v>1</v>
      </c>
      <c r="E14" s="418"/>
      <c r="F14" s="419">
        <f>E14*D14</f>
        <v>0</v>
      </c>
    </row>
    <row r="15" spans="1:7" s="158" customFormat="1">
      <c r="A15" s="175"/>
      <c r="B15" s="186"/>
      <c r="C15" s="185"/>
      <c r="D15" s="173"/>
      <c r="E15" s="420"/>
      <c r="F15" s="417"/>
    </row>
    <row r="16" spans="1:7" s="158" customFormat="1" ht="38.25">
      <c r="A16" s="175" t="s">
        <v>53</v>
      </c>
      <c r="B16" s="186" t="s">
        <v>313</v>
      </c>
      <c r="C16" s="185"/>
      <c r="D16" s="173"/>
      <c r="E16" s="418"/>
      <c r="F16" s="413"/>
    </row>
    <row r="17" spans="1:7" s="177" customFormat="1">
      <c r="A17" s="175"/>
      <c r="B17" s="186" t="s">
        <v>558</v>
      </c>
      <c r="C17" s="185" t="s">
        <v>42</v>
      </c>
      <c r="D17" s="173">
        <v>1</v>
      </c>
      <c r="E17" s="418"/>
      <c r="F17" s="421">
        <f>E17*D17</f>
        <v>0</v>
      </c>
      <c r="G17" s="178"/>
    </row>
    <row r="18" spans="1:7" s="177" customFormat="1">
      <c r="A18" s="175"/>
      <c r="B18" s="186"/>
      <c r="C18" s="185"/>
      <c r="D18" s="173"/>
      <c r="E18" s="418"/>
      <c r="F18" s="417"/>
      <c r="G18" s="178"/>
    </row>
    <row r="19" spans="1:7" s="177" customFormat="1" ht="38.25">
      <c r="A19" s="175" t="s">
        <v>50</v>
      </c>
      <c r="B19" s="186" t="s">
        <v>314</v>
      </c>
      <c r="C19" s="185"/>
      <c r="D19" s="173"/>
      <c r="E19" s="418"/>
      <c r="F19" s="413"/>
      <c r="G19" s="178"/>
    </row>
    <row r="20" spans="1:7" s="177" customFormat="1">
      <c r="A20" s="175"/>
      <c r="B20" s="186" t="s">
        <v>558</v>
      </c>
      <c r="C20" s="185" t="s">
        <v>42</v>
      </c>
      <c r="D20" s="173">
        <v>1</v>
      </c>
      <c r="E20" s="418"/>
      <c r="F20" s="421">
        <f>E20*D20</f>
        <v>0</v>
      </c>
      <c r="G20" s="178"/>
    </row>
    <row r="21" spans="1:7" s="177" customFormat="1">
      <c r="A21" s="175"/>
      <c r="B21" s="186"/>
      <c r="C21" s="185"/>
      <c r="D21" s="173"/>
      <c r="E21" s="418"/>
      <c r="F21" s="417"/>
      <c r="G21" s="178"/>
    </row>
    <row r="22" spans="1:7" s="177" customFormat="1" ht="81.75" customHeight="1">
      <c r="A22" s="176" t="s">
        <v>49</v>
      </c>
      <c r="B22" s="431" t="s">
        <v>312</v>
      </c>
      <c r="C22" s="174"/>
      <c r="D22" s="153"/>
      <c r="E22" s="418"/>
      <c r="F22" s="417"/>
      <c r="G22" s="178"/>
    </row>
    <row r="23" spans="1:7" s="177" customFormat="1" ht="38.25">
      <c r="A23" s="176"/>
      <c r="B23" s="494" t="s">
        <v>46</v>
      </c>
      <c r="C23" s="174" t="s">
        <v>42</v>
      </c>
      <c r="D23" s="153">
        <v>1</v>
      </c>
      <c r="E23" s="418"/>
      <c r="F23" s="421">
        <f>E23*D23</f>
        <v>0</v>
      </c>
      <c r="G23" s="178"/>
    </row>
    <row r="24" spans="1:7">
      <c r="A24" s="176"/>
      <c r="B24" s="494"/>
      <c r="C24" s="174"/>
      <c r="D24" s="153"/>
      <c r="E24" s="418"/>
      <c r="F24" s="417"/>
    </row>
    <row r="25" spans="1:7" s="151" customFormat="1">
      <c r="A25" s="172"/>
      <c r="B25" s="171"/>
      <c r="C25" s="170"/>
      <c r="D25" s="153"/>
      <c r="E25" s="422"/>
      <c r="F25" s="423"/>
    </row>
    <row r="26" spans="1:7" s="151" customFormat="1" ht="15.75">
      <c r="A26" s="169"/>
      <c r="B26" s="495" t="s">
        <v>257</v>
      </c>
      <c r="C26" s="168"/>
      <c r="D26" s="167"/>
      <c r="E26" s="424"/>
      <c r="F26" s="425">
        <f>SUM(F8:F24)</f>
        <v>0</v>
      </c>
    </row>
    <row r="27" spans="1:7" s="151" customFormat="1">
      <c r="A27" s="146"/>
      <c r="B27" s="488"/>
      <c r="C27" s="148"/>
      <c r="D27" s="147"/>
      <c r="E27" s="417"/>
      <c r="F27" s="417"/>
    </row>
    <row r="28" spans="1:7" s="151" customFormat="1">
      <c r="A28" s="146"/>
      <c r="B28" s="488"/>
      <c r="C28" s="148"/>
      <c r="D28" s="147"/>
      <c r="E28" s="417"/>
      <c r="F28" s="417"/>
    </row>
    <row r="29" spans="1:7" s="151" customFormat="1">
      <c r="A29" s="146"/>
      <c r="B29" s="488"/>
      <c r="C29" s="148"/>
      <c r="D29" s="147"/>
      <c r="E29" s="417"/>
      <c r="F29" s="417"/>
    </row>
    <row r="30" spans="1:7" s="151" customFormat="1">
      <c r="A30" s="146"/>
      <c r="B30" s="488"/>
      <c r="C30" s="148"/>
      <c r="D30" s="147"/>
      <c r="E30" s="417"/>
      <c r="F30" s="417"/>
    </row>
    <row r="31" spans="1:7" s="151" customFormat="1">
      <c r="A31" s="146"/>
      <c r="B31" s="488"/>
      <c r="C31" s="148"/>
      <c r="D31" s="147"/>
      <c r="E31" s="417"/>
      <c r="F31" s="417"/>
    </row>
    <row r="32" spans="1:7" s="151" customFormat="1">
      <c r="A32" s="146"/>
      <c r="B32" s="488"/>
      <c r="C32" s="148"/>
      <c r="D32" s="147"/>
      <c r="E32" s="417"/>
      <c r="F32" s="417"/>
    </row>
    <row r="33" spans="1:6" s="151" customFormat="1">
      <c r="A33" s="146"/>
      <c r="B33" s="488"/>
      <c r="C33" s="148"/>
      <c r="D33" s="147"/>
      <c r="E33" s="417"/>
      <c r="F33" s="417"/>
    </row>
    <row r="34" spans="1:6" s="151" customFormat="1">
      <c r="A34" s="146"/>
      <c r="B34" s="488"/>
      <c r="C34" s="148"/>
      <c r="D34" s="147"/>
      <c r="E34" s="417"/>
      <c r="F34" s="417"/>
    </row>
    <row r="35" spans="1:6" s="151" customFormat="1">
      <c r="A35" s="146"/>
      <c r="B35" s="488"/>
      <c r="C35" s="148"/>
      <c r="D35" s="147"/>
      <c r="E35" s="417"/>
      <c r="F35" s="417"/>
    </row>
    <row r="36" spans="1:6" s="151" customFormat="1">
      <c r="A36" s="146"/>
      <c r="B36" s="488"/>
      <c r="C36" s="148"/>
      <c r="D36" s="147"/>
      <c r="E36" s="417"/>
      <c r="F36" s="417"/>
    </row>
    <row r="37" spans="1:6" s="151" customFormat="1">
      <c r="A37" s="146"/>
      <c r="B37" s="488"/>
      <c r="C37" s="148"/>
      <c r="D37" s="147"/>
      <c r="E37" s="417"/>
      <c r="F37" s="417"/>
    </row>
    <row r="38" spans="1:6" s="151" customFormat="1">
      <c r="A38" s="146"/>
      <c r="B38" s="488"/>
      <c r="C38" s="148"/>
      <c r="D38" s="147"/>
      <c r="E38" s="417"/>
      <c r="F38" s="417"/>
    </row>
    <row r="39" spans="1:6">
      <c r="B39" s="489"/>
      <c r="C39" s="148"/>
      <c r="D39" s="147"/>
      <c r="E39" s="417"/>
      <c r="F39" s="417"/>
    </row>
    <row r="40" spans="1:6">
      <c r="B40" s="488"/>
      <c r="C40" s="148"/>
      <c r="D40" s="147"/>
      <c r="E40" s="417"/>
      <c r="F40" s="417"/>
    </row>
    <row r="41" spans="1:6">
      <c r="B41" s="488"/>
      <c r="C41" s="148"/>
      <c r="D41" s="147"/>
      <c r="E41" s="417"/>
      <c r="F41" s="417"/>
    </row>
    <row r="42" spans="1:6" s="151" customFormat="1">
      <c r="A42" s="146"/>
      <c r="B42" s="496"/>
      <c r="C42" s="148"/>
      <c r="D42" s="147"/>
      <c r="E42" s="417"/>
      <c r="F42" s="417"/>
    </row>
    <row r="43" spans="1:6" s="151" customFormat="1">
      <c r="A43" s="146"/>
      <c r="B43" s="488"/>
      <c r="C43" s="148"/>
      <c r="D43" s="147"/>
      <c r="E43" s="417"/>
      <c r="F43" s="417"/>
    </row>
    <row r="44" spans="1:6" s="151" customFormat="1">
      <c r="A44" s="166"/>
      <c r="B44" s="490"/>
      <c r="C44" s="163"/>
      <c r="D44" s="162"/>
      <c r="E44" s="413"/>
      <c r="F44" s="413"/>
    </row>
    <row r="45" spans="1:6" s="151" customFormat="1">
      <c r="A45" s="146"/>
      <c r="B45" s="488"/>
      <c r="C45" s="163"/>
      <c r="D45" s="144"/>
      <c r="E45" s="413"/>
      <c r="F45" s="413"/>
    </row>
    <row r="46" spans="1:6" s="151" customFormat="1">
      <c r="A46" s="146"/>
      <c r="B46" s="491"/>
      <c r="C46" s="148"/>
      <c r="D46" s="144"/>
      <c r="E46" s="413"/>
      <c r="F46" s="413"/>
    </row>
    <row r="47" spans="1:6" s="151" customFormat="1">
      <c r="A47" s="146"/>
      <c r="B47" s="488"/>
      <c r="C47" s="148"/>
      <c r="D47" s="144"/>
      <c r="E47" s="417"/>
      <c r="F47" s="417"/>
    </row>
    <row r="48" spans="1:6" s="151" customFormat="1">
      <c r="A48" s="146"/>
      <c r="B48" s="488"/>
      <c r="C48" s="148"/>
      <c r="D48" s="144"/>
      <c r="E48" s="417"/>
      <c r="F48" s="417"/>
    </row>
    <row r="49" spans="1:6" s="151" customFormat="1">
      <c r="A49" s="146"/>
      <c r="B49" s="488"/>
      <c r="C49" s="148"/>
      <c r="D49" s="144"/>
      <c r="E49" s="417"/>
      <c r="F49" s="417"/>
    </row>
    <row r="50" spans="1:6" s="151" customFormat="1">
      <c r="A50" s="146"/>
      <c r="B50" s="488"/>
      <c r="C50" s="148"/>
      <c r="D50" s="144"/>
      <c r="E50" s="417"/>
      <c r="F50" s="417"/>
    </row>
    <row r="51" spans="1:6" s="151" customFormat="1">
      <c r="A51" s="146"/>
      <c r="B51" s="488"/>
      <c r="C51" s="148"/>
      <c r="D51" s="144"/>
      <c r="E51" s="417"/>
      <c r="F51" s="417"/>
    </row>
    <row r="52" spans="1:6" s="151" customFormat="1">
      <c r="A52" s="146"/>
      <c r="B52" s="488"/>
      <c r="C52" s="148"/>
      <c r="D52" s="144"/>
      <c r="E52" s="417"/>
      <c r="F52" s="417"/>
    </row>
    <row r="53" spans="1:6" s="151" customFormat="1">
      <c r="A53" s="146"/>
      <c r="B53" s="488"/>
      <c r="C53" s="148"/>
      <c r="D53" s="144"/>
      <c r="E53" s="417"/>
      <c r="F53" s="417"/>
    </row>
    <row r="54" spans="1:6">
      <c r="B54" s="488"/>
      <c r="C54" s="148"/>
      <c r="E54" s="417"/>
      <c r="F54" s="417"/>
    </row>
    <row r="55" spans="1:6">
      <c r="B55" s="488"/>
      <c r="C55" s="148"/>
      <c r="E55" s="417"/>
      <c r="F55" s="417"/>
    </row>
    <row r="56" spans="1:6">
      <c r="B56" s="488"/>
      <c r="C56" s="148"/>
      <c r="E56" s="417"/>
      <c r="F56" s="417"/>
    </row>
    <row r="57" spans="1:6" s="151" customFormat="1">
      <c r="A57" s="146"/>
      <c r="B57" s="488"/>
      <c r="C57" s="148"/>
      <c r="D57" s="144"/>
      <c r="E57" s="417"/>
      <c r="F57" s="417"/>
    </row>
    <row r="58" spans="1:6" s="151" customFormat="1">
      <c r="A58" s="146"/>
      <c r="B58" s="488"/>
      <c r="C58" s="148"/>
      <c r="D58" s="144"/>
      <c r="E58" s="417"/>
      <c r="F58" s="417"/>
    </row>
    <row r="59" spans="1:6" s="151" customFormat="1">
      <c r="A59" s="164"/>
      <c r="B59" s="159"/>
      <c r="C59" s="163"/>
      <c r="D59" s="162"/>
      <c r="E59" s="413"/>
      <c r="F59" s="413"/>
    </row>
    <row r="60" spans="1:6" s="151" customFormat="1">
      <c r="A60" s="146"/>
      <c r="B60" s="488"/>
      <c r="C60" s="163"/>
      <c r="D60" s="144"/>
      <c r="E60" s="413"/>
      <c r="F60" s="413"/>
    </row>
    <row r="61" spans="1:6" s="151" customFormat="1">
      <c r="A61" s="146"/>
      <c r="B61" s="491"/>
      <c r="C61" s="148"/>
      <c r="D61" s="144"/>
      <c r="E61" s="413"/>
      <c r="F61" s="413"/>
    </row>
    <row r="62" spans="1:6" s="151" customFormat="1">
      <c r="A62" s="146"/>
      <c r="B62" s="488"/>
      <c r="C62" s="148"/>
      <c r="D62" s="144"/>
      <c r="E62" s="417"/>
      <c r="F62" s="417"/>
    </row>
    <row r="63" spans="1:6" s="151" customFormat="1">
      <c r="A63" s="146"/>
      <c r="B63" s="488"/>
      <c r="C63" s="148"/>
      <c r="D63" s="144"/>
      <c r="E63" s="417"/>
      <c r="F63" s="417"/>
    </row>
    <row r="64" spans="1:6" s="151" customFormat="1">
      <c r="A64" s="146"/>
      <c r="B64" s="488"/>
      <c r="C64" s="148"/>
      <c r="D64" s="144"/>
      <c r="E64" s="417"/>
      <c r="F64" s="417"/>
    </row>
    <row r="65" spans="1:6" s="151" customFormat="1">
      <c r="A65" s="146"/>
      <c r="B65" s="488"/>
      <c r="C65" s="148"/>
      <c r="D65" s="144"/>
      <c r="E65" s="417"/>
      <c r="F65" s="417"/>
    </row>
    <row r="66" spans="1:6" s="151" customFormat="1">
      <c r="A66" s="146"/>
      <c r="B66" s="488"/>
      <c r="C66" s="148"/>
      <c r="D66" s="144"/>
      <c r="E66" s="417"/>
      <c r="F66" s="417"/>
    </row>
    <row r="67" spans="1:6" s="151" customFormat="1">
      <c r="A67" s="146"/>
      <c r="B67" s="488"/>
      <c r="C67" s="148"/>
      <c r="D67" s="144"/>
      <c r="E67" s="417"/>
      <c r="F67" s="417"/>
    </row>
    <row r="68" spans="1:6" s="151" customFormat="1">
      <c r="A68" s="146"/>
      <c r="B68" s="488"/>
      <c r="C68" s="148"/>
      <c r="D68" s="144"/>
      <c r="E68" s="417"/>
      <c r="F68" s="417"/>
    </row>
    <row r="69" spans="1:6">
      <c r="B69" s="488"/>
      <c r="C69" s="148"/>
      <c r="E69" s="417"/>
      <c r="F69" s="417"/>
    </row>
    <row r="70" spans="1:6" s="158" customFormat="1">
      <c r="A70" s="146"/>
      <c r="B70" s="488"/>
      <c r="C70" s="148"/>
      <c r="D70" s="144"/>
      <c r="E70" s="417"/>
      <c r="F70" s="417"/>
    </row>
    <row r="71" spans="1:6" s="165" customFormat="1">
      <c r="A71" s="146"/>
      <c r="B71" s="488"/>
      <c r="C71" s="148"/>
      <c r="D71" s="144"/>
      <c r="E71" s="417"/>
      <c r="F71" s="417"/>
    </row>
    <row r="72" spans="1:6" s="158" customFormat="1">
      <c r="A72" s="146"/>
      <c r="B72" s="488"/>
      <c r="C72" s="148"/>
      <c r="D72" s="144"/>
      <c r="E72" s="417"/>
      <c r="F72" s="417"/>
    </row>
    <row r="73" spans="1:6" s="151" customFormat="1">
      <c r="A73" s="146"/>
      <c r="B73" s="488"/>
      <c r="C73" s="148"/>
      <c r="D73" s="144"/>
      <c r="E73" s="417"/>
      <c r="F73" s="417"/>
    </row>
    <row r="74" spans="1:6">
      <c r="A74" s="164"/>
      <c r="B74" s="159"/>
      <c r="C74" s="163"/>
      <c r="D74" s="162"/>
    </row>
    <row r="75" spans="1:6" s="158" customFormat="1">
      <c r="A75" s="146"/>
      <c r="B75" s="488"/>
      <c r="C75" s="154"/>
      <c r="D75" s="153"/>
      <c r="E75" s="426"/>
      <c r="F75" s="426"/>
    </row>
    <row r="76" spans="1:6" s="158" customFormat="1">
      <c r="A76" s="146"/>
      <c r="B76" s="488"/>
      <c r="C76" s="154"/>
      <c r="D76" s="153"/>
      <c r="E76" s="416"/>
      <c r="F76" s="416"/>
    </row>
    <row r="77" spans="1:6" s="158" customFormat="1">
      <c r="A77" s="146"/>
      <c r="B77" s="488"/>
      <c r="C77" s="154"/>
      <c r="D77" s="153"/>
      <c r="E77" s="426"/>
      <c r="F77" s="426"/>
    </row>
    <row r="78" spans="1:6" s="151" customFormat="1">
      <c r="A78" s="146"/>
      <c r="B78" s="491"/>
      <c r="C78" s="148"/>
      <c r="D78" s="147"/>
      <c r="E78" s="417"/>
      <c r="F78" s="417"/>
    </row>
    <row r="79" spans="1:6" s="151" customFormat="1">
      <c r="A79" s="164"/>
      <c r="B79" s="159"/>
      <c r="C79" s="163"/>
      <c r="D79" s="162"/>
      <c r="E79" s="413"/>
      <c r="F79" s="413"/>
    </row>
    <row r="80" spans="1:6" s="151" customFormat="1">
      <c r="A80" s="146"/>
      <c r="B80" s="488"/>
      <c r="C80" s="148"/>
      <c r="D80" s="147"/>
      <c r="E80" s="426"/>
      <c r="F80" s="426"/>
    </row>
    <row r="81" spans="1:6" s="151" customFormat="1">
      <c r="A81" s="146"/>
      <c r="B81" s="491"/>
      <c r="C81" s="148"/>
      <c r="D81" s="147"/>
      <c r="E81" s="426"/>
      <c r="F81" s="426"/>
    </row>
    <row r="82" spans="1:6" s="151" customFormat="1">
      <c r="A82" s="146"/>
      <c r="B82" s="496"/>
      <c r="C82" s="148"/>
      <c r="D82" s="147"/>
      <c r="E82" s="426"/>
      <c r="F82" s="426"/>
    </row>
    <row r="83" spans="1:6" s="151" customFormat="1">
      <c r="A83" s="146"/>
      <c r="B83" s="488"/>
      <c r="C83" s="148"/>
      <c r="D83" s="147"/>
      <c r="E83" s="417"/>
      <c r="F83" s="417"/>
    </row>
    <row r="84" spans="1:6" s="151" customFormat="1">
      <c r="A84" s="146"/>
      <c r="B84" s="159"/>
      <c r="C84" s="156"/>
      <c r="D84" s="147"/>
      <c r="E84" s="417"/>
      <c r="F84" s="417"/>
    </row>
    <row r="85" spans="1:6" s="151" customFormat="1">
      <c r="A85" s="146"/>
      <c r="B85" s="157"/>
      <c r="C85" s="156"/>
      <c r="D85" s="147"/>
      <c r="E85" s="417"/>
      <c r="F85" s="417"/>
    </row>
    <row r="86" spans="1:6" s="151" customFormat="1">
      <c r="A86" s="146"/>
      <c r="B86" s="157"/>
      <c r="C86" s="156"/>
      <c r="D86" s="147"/>
      <c r="E86" s="417"/>
      <c r="F86" s="417"/>
    </row>
    <row r="87" spans="1:6" s="151" customFormat="1">
      <c r="A87" s="146"/>
      <c r="B87" s="157"/>
      <c r="C87" s="156"/>
      <c r="D87" s="147"/>
      <c r="E87" s="417"/>
      <c r="F87" s="417"/>
    </row>
    <row r="88" spans="1:6" s="151" customFormat="1">
      <c r="A88" s="146"/>
      <c r="B88" s="157"/>
      <c r="C88" s="156"/>
      <c r="D88" s="147"/>
      <c r="E88" s="417"/>
      <c r="F88" s="417"/>
    </row>
    <row r="89" spans="1:6" s="161" customFormat="1">
      <c r="A89" s="146"/>
      <c r="B89" s="157"/>
      <c r="C89" s="156"/>
      <c r="D89" s="147"/>
      <c r="E89" s="417"/>
      <c r="F89" s="417"/>
    </row>
    <row r="90" spans="1:6" s="151" customFormat="1">
      <c r="A90" s="146"/>
      <c r="B90" s="157"/>
      <c r="C90" s="156"/>
      <c r="D90" s="147"/>
      <c r="E90" s="417"/>
      <c r="F90" s="417"/>
    </row>
    <row r="91" spans="1:6" s="151" customFormat="1">
      <c r="A91" s="146"/>
      <c r="B91" s="488"/>
      <c r="C91" s="148"/>
      <c r="D91" s="147"/>
      <c r="E91" s="417"/>
      <c r="F91" s="417"/>
    </row>
    <row r="92" spans="1:6" s="151" customFormat="1">
      <c r="A92" s="146"/>
      <c r="B92" s="159"/>
      <c r="C92" s="156"/>
      <c r="D92" s="147"/>
      <c r="E92" s="417"/>
      <c r="F92" s="417"/>
    </row>
    <row r="93" spans="1:6" s="151" customFormat="1">
      <c r="A93" s="146"/>
      <c r="B93" s="157"/>
      <c r="C93" s="156"/>
      <c r="D93" s="147"/>
      <c r="E93" s="417"/>
      <c r="F93" s="417"/>
    </row>
    <row r="94" spans="1:6" s="151" customFormat="1">
      <c r="A94" s="146"/>
      <c r="B94" s="157"/>
      <c r="C94" s="156"/>
      <c r="D94" s="147"/>
      <c r="E94" s="427"/>
      <c r="F94" s="427"/>
    </row>
    <row r="95" spans="1:6" s="151" customFormat="1">
      <c r="A95" s="146"/>
      <c r="B95" s="157"/>
      <c r="C95" s="156"/>
      <c r="D95" s="147"/>
      <c r="E95" s="417"/>
      <c r="F95" s="417"/>
    </row>
    <row r="96" spans="1:6" s="151" customFormat="1">
      <c r="A96" s="146"/>
      <c r="B96" s="159"/>
      <c r="C96" s="156"/>
      <c r="D96" s="147"/>
      <c r="E96" s="417"/>
      <c r="F96" s="417"/>
    </row>
    <row r="97" spans="1:6" s="158" customFormat="1">
      <c r="A97" s="160"/>
      <c r="B97" s="159"/>
      <c r="C97" s="156"/>
      <c r="D97" s="147"/>
      <c r="E97" s="417"/>
      <c r="F97" s="417"/>
    </row>
    <row r="98" spans="1:6" s="151" customFormat="1">
      <c r="A98" s="146"/>
      <c r="B98" s="157"/>
      <c r="C98" s="156"/>
      <c r="D98" s="147"/>
      <c r="E98" s="417"/>
      <c r="F98" s="417"/>
    </row>
    <row r="99" spans="1:6" s="151" customFormat="1">
      <c r="A99" s="146"/>
      <c r="B99" s="157"/>
      <c r="C99" s="156"/>
      <c r="D99" s="147"/>
      <c r="E99" s="417"/>
      <c r="F99" s="417"/>
    </row>
    <row r="100" spans="1:6" s="151" customFormat="1">
      <c r="A100" s="149"/>
      <c r="B100" s="155"/>
      <c r="C100" s="154"/>
      <c r="D100" s="147"/>
      <c r="E100" s="417"/>
      <c r="F100" s="417"/>
    </row>
    <row r="101" spans="1:6" s="151" customFormat="1">
      <c r="A101" s="146"/>
      <c r="B101" s="488"/>
      <c r="C101" s="148"/>
      <c r="D101" s="147"/>
      <c r="E101" s="417"/>
      <c r="F101" s="417"/>
    </row>
    <row r="102" spans="1:6" s="151" customFormat="1">
      <c r="A102" s="146"/>
      <c r="B102" s="488"/>
      <c r="C102" s="154"/>
      <c r="D102" s="153"/>
      <c r="E102" s="426"/>
      <c r="F102" s="426"/>
    </row>
    <row r="103" spans="1:6" s="151" customFormat="1">
      <c r="A103" s="146"/>
      <c r="B103" s="488"/>
      <c r="C103" s="148"/>
      <c r="D103" s="147"/>
      <c r="E103" s="417"/>
      <c r="F103" s="417"/>
    </row>
    <row r="104" spans="1:6" s="151" customFormat="1">
      <c r="A104" s="146"/>
      <c r="B104" s="488"/>
      <c r="C104" s="148"/>
      <c r="D104" s="147"/>
      <c r="E104" s="417"/>
      <c r="F104" s="417"/>
    </row>
    <row r="105" spans="1:6" s="151" customFormat="1">
      <c r="A105" s="146"/>
      <c r="B105" s="488"/>
      <c r="C105" s="148"/>
      <c r="D105" s="147"/>
      <c r="E105" s="417"/>
      <c r="F105" s="417"/>
    </row>
    <row r="106" spans="1:6" s="151" customFormat="1">
      <c r="A106" s="146"/>
      <c r="B106" s="488"/>
      <c r="C106" s="148"/>
      <c r="D106" s="147"/>
      <c r="E106" s="417"/>
      <c r="F106" s="417"/>
    </row>
    <row r="107" spans="1:6" s="151" customFormat="1">
      <c r="A107" s="146"/>
      <c r="B107" s="488"/>
      <c r="C107" s="148"/>
      <c r="D107" s="147"/>
      <c r="E107" s="417"/>
      <c r="F107" s="417"/>
    </row>
    <row r="108" spans="1:6" s="151" customFormat="1">
      <c r="A108" s="146"/>
      <c r="B108" s="488"/>
      <c r="C108" s="148"/>
      <c r="D108" s="147"/>
      <c r="E108" s="417"/>
      <c r="F108" s="417"/>
    </row>
    <row r="109" spans="1:6" s="151" customFormat="1">
      <c r="A109" s="146"/>
      <c r="B109" s="488"/>
      <c r="C109" s="148"/>
      <c r="D109" s="147"/>
      <c r="E109" s="417"/>
      <c r="F109" s="417"/>
    </row>
    <row r="110" spans="1:6" s="151" customFormat="1">
      <c r="A110" s="146"/>
      <c r="B110" s="488"/>
      <c r="C110" s="148"/>
      <c r="D110" s="147"/>
      <c r="E110" s="417"/>
      <c r="F110" s="417"/>
    </row>
    <row r="111" spans="1:6" s="151" customFormat="1">
      <c r="A111" s="146"/>
      <c r="B111" s="488"/>
      <c r="C111" s="148"/>
      <c r="D111" s="147"/>
      <c r="E111" s="417"/>
      <c r="F111" s="417"/>
    </row>
    <row r="112" spans="1:6" s="151" customFormat="1">
      <c r="A112" s="146"/>
      <c r="B112" s="488"/>
      <c r="C112" s="148"/>
      <c r="D112" s="147"/>
      <c r="E112" s="417"/>
      <c r="F112" s="417"/>
    </row>
    <row r="113" spans="1:6" s="151" customFormat="1">
      <c r="A113" s="146"/>
      <c r="B113" s="488"/>
      <c r="C113" s="148"/>
      <c r="D113" s="147"/>
      <c r="E113" s="417"/>
      <c r="F113" s="417"/>
    </row>
    <row r="114" spans="1:6" s="151" customFormat="1">
      <c r="A114" s="146"/>
      <c r="B114" s="488"/>
      <c r="C114" s="148"/>
      <c r="D114" s="147"/>
      <c r="E114" s="417"/>
      <c r="F114" s="417"/>
    </row>
    <row r="115" spans="1:6" s="151" customFormat="1">
      <c r="A115" s="146"/>
      <c r="B115" s="488"/>
      <c r="C115" s="148"/>
      <c r="D115" s="147"/>
      <c r="E115" s="417"/>
      <c r="F115" s="417"/>
    </row>
    <row r="116" spans="1:6" s="151" customFormat="1">
      <c r="A116" s="146"/>
      <c r="B116" s="489"/>
      <c r="C116" s="148"/>
      <c r="D116" s="147"/>
      <c r="E116" s="417"/>
      <c r="F116" s="417"/>
    </row>
    <row r="117" spans="1:6">
      <c r="B117" s="488"/>
      <c r="C117" s="148"/>
      <c r="D117" s="147"/>
      <c r="E117" s="417"/>
      <c r="F117" s="417"/>
    </row>
    <row r="118" spans="1:6">
      <c r="B118" s="488"/>
      <c r="C118" s="148"/>
      <c r="D118" s="147"/>
      <c r="E118" s="417"/>
      <c r="F118" s="417"/>
    </row>
    <row r="119" spans="1:6" s="151" customFormat="1">
      <c r="A119" s="146"/>
      <c r="B119" s="496"/>
      <c r="C119" s="148"/>
      <c r="D119" s="147"/>
      <c r="E119" s="417"/>
      <c r="F119" s="417"/>
    </row>
    <row r="120" spans="1:6" s="151" customFormat="1">
      <c r="A120" s="146"/>
      <c r="B120" s="488"/>
      <c r="C120" s="148"/>
      <c r="D120" s="147"/>
      <c r="E120" s="417"/>
      <c r="F120" s="417"/>
    </row>
    <row r="121" spans="1:6" s="151" customFormat="1">
      <c r="A121" s="146"/>
      <c r="B121" s="488"/>
      <c r="C121" s="148"/>
      <c r="D121" s="147"/>
      <c r="E121" s="417"/>
      <c r="F121" s="417"/>
    </row>
    <row r="122" spans="1:6" s="151" customFormat="1">
      <c r="A122" s="146"/>
      <c r="B122" s="497"/>
      <c r="C122" s="145"/>
      <c r="D122" s="144"/>
      <c r="E122" s="413"/>
      <c r="F122" s="413"/>
    </row>
    <row r="123" spans="1:6" s="151" customFormat="1">
      <c r="A123" s="146"/>
      <c r="B123" s="497"/>
      <c r="C123" s="145"/>
      <c r="D123" s="144"/>
      <c r="E123" s="413"/>
      <c r="F123" s="413"/>
    </row>
    <row r="124" spans="1:6" s="151" customFormat="1">
      <c r="A124" s="146"/>
      <c r="B124" s="488"/>
      <c r="C124" s="148"/>
      <c r="D124" s="147"/>
      <c r="E124" s="417"/>
      <c r="F124" s="417"/>
    </row>
    <row r="125" spans="1:6" s="151" customFormat="1">
      <c r="A125" s="146"/>
      <c r="B125" s="488"/>
      <c r="C125" s="148"/>
      <c r="D125" s="147"/>
      <c r="E125" s="417"/>
      <c r="F125" s="417"/>
    </row>
    <row r="126" spans="1:6" s="151" customFormat="1">
      <c r="A126" s="146"/>
      <c r="B126" s="488"/>
      <c r="C126" s="148"/>
      <c r="D126" s="147"/>
      <c r="E126" s="417"/>
      <c r="F126" s="417"/>
    </row>
    <row r="127" spans="1:6" s="151" customFormat="1">
      <c r="A127" s="146"/>
      <c r="B127" s="488"/>
      <c r="C127" s="148"/>
      <c r="D127" s="147"/>
      <c r="E127" s="417"/>
      <c r="F127" s="417"/>
    </row>
    <row r="128" spans="1:6" s="151" customFormat="1">
      <c r="A128" s="146"/>
      <c r="B128" s="488"/>
      <c r="C128" s="148"/>
      <c r="D128" s="147"/>
      <c r="E128" s="417"/>
      <c r="F128" s="417"/>
    </row>
    <row r="129" spans="1:6" s="151" customFormat="1">
      <c r="A129" s="146"/>
      <c r="B129" s="488"/>
      <c r="C129" s="148"/>
      <c r="D129" s="147"/>
      <c r="E129" s="417"/>
      <c r="F129" s="417"/>
    </row>
    <row r="130" spans="1:6" s="151" customFormat="1">
      <c r="A130" s="146"/>
      <c r="B130" s="488"/>
      <c r="C130" s="148"/>
      <c r="D130" s="147"/>
      <c r="E130" s="417"/>
      <c r="F130" s="417"/>
    </row>
    <row r="131" spans="1:6" s="151" customFormat="1">
      <c r="A131" s="146"/>
      <c r="B131" s="488"/>
      <c r="C131" s="148"/>
      <c r="D131" s="147"/>
      <c r="E131" s="417"/>
      <c r="F131" s="417"/>
    </row>
    <row r="132" spans="1:6" s="151" customFormat="1">
      <c r="A132" s="146"/>
      <c r="B132" s="488"/>
      <c r="C132" s="148"/>
      <c r="D132" s="147"/>
      <c r="E132" s="417"/>
      <c r="F132" s="417"/>
    </row>
    <row r="133" spans="1:6" s="151" customFormat="1">
      <c r="A133" s="146"/>
      <c r="B133" s="488"/>
      <c r="C133" s="148"/>
      <c r="D133" s="147"/>
      <c r="E133" s="417"/>
      <c r="F133" s="417"/>
    </row>
    <row r="134" spans="1:6" s="151" customFormat="1">
      <c r="A134" s="146"/>
      <c r="B134" s="488"/>
      <c r="C134" s="148"/>
      <c r="D134" s="147"/>
      <c r="E134" s="417"/>
      <c r="F134" s="417"/>
    </row>
    <row r="135" spans="1:6" s="151" customFormat="1">
      <c r="A135" s="146"/>
      <c r="B135" s="488"/>
      <c r="C135" s="148"/>
      <c r="D135" s="147"/>
      <c r="E135" s="417"/>
      <c r="F135" s="417"/>
    </row>
    <row r="136" spans="1:6" s="151" customFormat="1">
      <c r="A136" s="146"/>
      <c r="B136" s="488"/>
      <c r="C136" s="148"/>
      <c r="D136" s="147"/>
      <c r="E136" s="417"/>
      <c r="F136" s="417"/>
    </row>
    <row r="137" spans="1:6" s="151" customFormat="1">
      <c r="A137" s="146"/>
      <c r="B137" s="488"/>
      <c r="C137" s="148"/>
      <c r="D137" s="147"/>
      <c r="E137" s="417"/>
      <c r="F137" s="417"/>
    </row>
    <row r="138" spans="1:6" s="151" customFormat="1">
      <c r="A138" s="146"/>
      <c r="B138" s="488"/>
      <c r="C138" s="148"/>
      <c r="D138" s="147"/>
      <c r="E138" s="417"/>
      <c r="F138" s="417"/>
    </row>
    <row r="139" spans="1:6" s="151" customFormat="1">
      <c r="A139" s="146"/>
      <c r="B139" s="488"/>
      <c r="C139" s="148"/>
      <c r="D139" s="147"/>
      <c r="E139" s="417"/>
      <c r="F139" s="417"/>
    </row>
    <row r="140" spans="1:6" s="151" customFormat="1">
      <c r="A140" s="146"/>
      <c r="B140" s="488"/>
      <c r="C140" s="148"/>
      <c r="D140" s="147"/>
      <c r="E140" s="417"/>
      <c r="F140" s="417"/>
    </row>
    <row r="141" spans="1:6" s="151" customFormat="1">
      <c r="A141" s="146"/>
      <c r="B141" s="488"/>
      <c r="C141" s="148"/>
      <c r="D141" s="147"/>
      <c r="E141" s="417"/>
      <c r="F141" s="417"/>
    </row>
    <row r="142" spans="1:6" s="151" customFormat="1">
      <c r="A142" s="146"/>
      <c r="B142" s="488"/>
      <c r="C142" s="148"/>
      <c r="D142" s="147"/>
      <c r="E142" s="417"/>
      <c r="F142" s="417"/>
    </row>
    <row r="143" spans="1:6" s="151" customFormat="1">
      <c r="A143" s="146"/>
      <c r="B143" s="488"/>
      <c r="C143" s="148"/>
      <c r="D143" s="147"/>
      <c r="E143" s="417"/>
      <c r="F143" s="417"/>
    </row>
    <row r="144" spans="1:6" s="151" customFormat="1">
      <c r="A144" s="146"/>
      <c r="B144" s="488"/>
      <c r="C144" s="148"/>
      <c r="D144" s="147"/>
      <c r="E144" s="417"/>
      <c r="F144" s="417"/>
    </row>
    <row r="145" spans="1:6" s="151" customFormat="1">
      <c r="A145" s="146"/>
      <c r="B145" s="488"/>
      <c r="C145" s="148"/>
      <c r="D145" s="147"/>
      <c r="E145" s="417"/>
      <c r="F145" s="417"/>
    </row>
    <row r="146" spans="1:6" s="151" customFormat="1">
      <c r="A146" s="146"/>
      <c r="B146" s="488"/>
      <c r="C146" s="148"/>
      <c r="D146" s="147"/>
      <c r="E146" s="417"/>
      <c r="F146" s="417"/>
    </row>
    <row r="147" spans="1:6" s="151" customFormat="1">
      <c r="A147" s="146"/>
      <c r="B147" s="488"/>
      <c r="C147" s="148"/>
      <c r="D147" s="147"/>
      <c r="E147" s="417"/>
      <c r="F147" s="417"/>
    </row>
    <row r="148" spans="1:6" s="151" customFormat="1">
      <c r="A148" s="146"/>
      <c r="B148" s="488"/>
      <c r="C148" s="148"/>
      <c r="D148" s="147"/>
      <c r="E148" s="417"/>
      <c r="F148" s="417"/>
    </row>
    <row r="149" spans="1:6" s="151" customFormat="1">
      <c r="A149" s="146"/>
      <c r="B149" s="488"/>
      <c r="C149" s="148"/>
      <c r="D149" s="147"/>
      <c r="E149" s="417"/>
      <c r="F149" s="417"/>
    </row>
    <row r="150" spans="1:6" s="151" customFormat="1">
      <c r="A150" s="146"/>
      <c r="B150" s="488"/>
      <c r="C150" s="148"/>
      <c r="D150" s="147"/>
      <c r="E150" s="417"/>
      <c r="F150" s="417"/>
    </row>
    <row r="151" spans="1:6" s="151" customFormat="1">
      <c r="A151" s="146"/>
      <c r="B151" s="488"/>
      <c r="C151" s="148"/>
      <c r="D151" s="147"/>
      <c r="E151" s="417"/>
      <c r="F151" s="417"/>
    </row>
    <row r="152" spans="1:6" s="151" customFormat="1">
      <c r="A152" s="146"/>
      <c r="B152" s="488"/>
      <c r="C152" s="148"/>
      <c r="D152" s="147"/>
      <c r="E152" s="417"/>
      <c r="F152" s="417"/>
    </row>
    <row r="153" spans="1:6" s="151" customFormat="1">
      <c r="A153" s="146"/>
      <c r="B153" s="488"/>
      <c r="C153" s="148"/>
      <c r="D153" s="147"/>
      <c r="E153" s="417"/>
      <c r="F153" s="417"/>
    </row>
    <row r="154" spans="1:6" s="151" customFormat="1">
      <c r="A154" s="146"/>
      <c r="B154" s="488"/>
      <c r="C154" s="148"/>
      <c r="D154" s="147"/>
      <c r="E154" s="417"/>
      <c r="F154" s="417"/>
    </row>
    <row r="155" spans="1:6" s="151" customFormat="1">
      <c r="A155" s="146"/>
      <c r="B155" s="488"/>
      <c r="C155" s="148"/>
      <c r="D155" s="147"/>
      <c r="E155" s="417"/>
      <c r="F155" s="417"/>
    </row>
    <row r="156" spans="1:6" s="151" customFormat="1">
      <c r="A156" s="146"/>
      <c r="B156" s="488"/>
      <c r="C156" s="148"/>
      <c r="D156" s="147"/>
      <c r="E156" s="417"/>
      <c r="F156" s="417"/>
    </row>
    <row r="157" spans="1:6" s="151" customFormat="1">
      <c r="A157" s="146"/>
      <c r="B157" s="488"/>
      <c r="C157" s="148"/>
      <c r="D157" s="147"/>
      <c r="E157" s="417"/>
      <c r="F157" s="417"/>
    </row>
    <row r="158" spans="1:6" s="151" customFormat="1">
      <c r="A158" s="146"/>
      <c r="B158" s="488"/>
      <c r="C158" s="148"/>
      <c r="D158" s="147"/>
      <c r="E158" s="417"/>
      <c r="F158" s="417"/>
    </row>
    <row r="159" spans="1:6" s="151" customFormat="1">
      <c r="A159" s="146"/>
      <c r="B159" s="488"/>
      <c r="C159" s="148"/>
      <c r="D159" s="147"/>
      <c r="E159" s="417"/>
      <c r="F159" s="417"/>
    </row>
    <row r="160" spans="1:6" s="151" customFormat="1">
      <c r="A160" s="146"/>
      <c r="B160" s="489"/>
      <c r="C160" s="148"/>
      <c r="D160" s="147"/>
      <c r="E160" s="417"/>
      <c r="F160" s="417"/>
    </row>
    <row r="161" spans="1:6">
      <c r="B161" s="488"/>
      <c r="C161" s="148"/>
      <c r="D161" s="147"/>
      <c r="E161" s="417"/>
      <c r="F161" s="417"/>
    </row>
    <row r="162" spans="1:6">
      <c r="B162" s="488"/>
      <c r="C162" s="148"/>
      <c r="D162" s="147"/>
      <c r="E162" s="417"/>
      <c r="F162" s="417"/>
    </row>
    <row r="163" spans="1:6" s="151" customFormat="1">
      <c r="A163" s="146"/>
      <c r="B163" s="496"/>
      <c r="C163" s="148"/>
      <c r="D163" s="147"/>
      <c r="E163" s="417"/>
      <c r="F163" s="417"/>
    </row>
    <row r="164" spans="1:6" s="151" customFormat="1">
      <c r="A164" s="146"/>
      <c r="B164" s="488"/>
      <c r="C164" s="148"/>
      <c r="D164" s="147"/>
      <c r="E164" s="417"/>
      <c r="F164" s="417"/>
    </row>
    <row r="165" spans="1:6" s="151" customFormat="1">
      <c r="A165" s="146"/>
      <c r="B165" s="488"/>
      <c r="C165" s="148"/>
      <c r="D165" s="147"/>
      <c r="E165" s="417"/>
      <c r="F165" s="417"/>
    </row>
    <row r="166" spans="1:6" s="151" customFormat="1">
      <c r="A166" s="146"/>
      <c r="B166" s="497"/>
      <c r="C166" s="145"/>
      <c r="D166" s="144"/>
      <c r="E166" s="413"/>
      <c r="F166" s="413"/>
    </row>
    <row r="167" spans="1:6" s="151" customFormat="1">
      <c r="A167" s="146"/>
      <c r="B167" s="497"/>
      <c r="C167" s="145"/>
      <c r="D167" s="144"/>
      <c r="E167" s="413"/>
      <c r="F167" s="413"/>
    </row>
    <row r="168" spans="1:6" s="151" customFormat="1">
      <c r="A168" s="146"/>
      <c r="B168" s="488"/>
      <c r="C168" s="148"/>
      <c r="D168" s="147"/>
      <c r="E168" s="417"/>
      <c r="F168" s="417"/>
    </row>
    <row r="169" spans="1:6" s="151" customFormat="1">
      <c r="A169" s="146"/>
      <c r="B169" s="488"/>
      <c r="C169" s="148"/>
      <c r="D169" s="147"/>
      <c r="E169" s="417"/>
      <c r="F169" s="417"/>
    </row>
    <row r="170" spans="1:6" s="151" customFormat="1">
      <c r="A170" s="146"/>
      <c r="B170" s="488"/>
      <c r="C170" s="148"/>
      <c r="D170" s="147"/>
      <c r="E170" s="417"/>
      <c r="F170" s="417"/>
    </row>
    <row r="171" spans="1:6" s="151" customFormat="1">
      <c r="A171" s="146"/>
      <c r="B171" s="488"/>
      <c r="C171" s="148"/>
      <c r="D171" s="147"/>
      <c r="E171" s="417"/>
      <c r="F171" s="417"/>
    </row>
    <row r="172" spans="1:6" s="151" customFormat="1">
      <c r="A172" s="146"/>
      <c r="B172" s="488"/>
      <c r="C172" s="148"/>
      <c r="D172" s="147"/>
      <c r="E172" s="417"/>
      <c r="F172" s="417"/>
    </row>
    <row r="173" spans="1:6" s="151" customFormat="1">
      <c r="A173" s="146"/>
      <c r="B173" s="488"/>
      <c r="C173" s="148"/>
      <c r="D173" s="147"/>
      <c r="E173" s="417"/>
      <c r="F173" s="417"/>
    </row>
    <row r="174" spans="1:6" s="151" customFormat="1">
      <c r="A174" s="146"/>
      <c r="B174" s="488"/>
      <c r="C174" s="148"/>
      <c r="D174" s="147"/>
      <c r="E174" s="417"/>
      <c r="F174" s="417"/>
    </row>
    <row r="175" spans="1:6" s="151" customFormat="1">
      <c r="A175" s="146"/>
      <c r="B175" s="488"/>
      <c r="C175" s="148"/>
      <c r="D175" s="147"/>
      <c r="E175" s="417"/>
      <c r="F175" s="417"/>
    </row>
    <row r="176" spans="1:6" s="151" customFormat="1">
      <c r="A176" s="146"/>
      <c r="B176" s="488"/>
      <c r="C176" s="148"/>
      <c r="D176" s="147"/>
      <c r="E176" s="417"/>
      <c r="F176" s="417"/>
    </row>
    <row r="177" spans="1:6" s="151" customFormat="1">
      <c r="A177" s="146"/>
      <c r="B177" s="488"/>
      <c r="C177" s="148"/>
      <c r="D177" s="147"/>
      <c r="E177" s="417"/>
      <c r="F177" s="417"/>
    </row>
    <row r="178" spans="1:6" s="151" customFormat="1">
      <c r="A178" s="146"/>
      <c r="B178" s="488"/>
      <c r="C178" s="148"/>
      <c r="D178" s="147"/>
      <c r="E178" s="417"/>
      <c r="F178" s="417"/>
    </row>
    <row r="179" spans="1:6" s="151" customFormat="1">
      <c r="A179" s="146"/>
      <c r="B179" s="488"/>
      <c r="C179" s="148"/>
      <c r="D179" s="147"/>
      <c r="E179" s="417"/>
      <c r="F179" s="417"/>
    </row>
    <row r="180" spans="1:6" s="151" customFormat="1">
      <c r="A180" s="146"/>
      <c r="B180" s="488"/>
      <c r="C180" s="148"/>
      <c r="D180" s="147"/>
      <c r="E180" s="417"/>
      <c r="F180" s="417"/>
    </row>
    <row r="181" spans="1:6" s="151" customFormat="1">
      <c r="A181" s="146"/>
      <c r="B181" s="488"/>
      <c r="C181" s="148"/>
      <c r="D181" s="147"/>
      <c r="E181" s="417"/>
      <c r="F181" s="417"/>
    </row>
    <row r="182" spans="1:6" s="151" customFormat="1">
      <c r="A182" s="146"/>
      <c r="B182" s="488"/>
      <c r="C182" s="148"/>
      <c r="D182" s="147"/>
      <c r="E182" s="417"/>
      <c r="F182" s="417"/>
    </row>
    <row r="183" spans="1:6" s="151" customFormat="1">
      <c r="A183" s="146"/>
      <c r="B183" s="488"/>
      <c r="C183" s="148"/>
      <c r="D183" s="147"/>
      <c r="E183" s="417"/>
      <c r="F183" s="417"/>
    </row>
    <row r="184" spans="1:6" s="151" customFormat="1">
      <c r="A184" s="146"/>
      <c r="B184" s="488"/>
      <c r="C184" s="148"/>
      <c r="D184" s="147"/>
      <c r="E184" s="417"/>
      <c r="F184" s="417"/>
    </row>
    <row r="185" spans="1:6" s="151" customFormat="1">
      <c r="A185" s="146"/>
      <c r="B185" s="488"/>
      <c r="C185" s="148"/>
      <c r="D185" s="147"/>
      <c r="E185" s="417"/>
      <c r="F185" s="417"/>
    </row>
    <row r="186" spans="1:6" s="151" customFormat="1">
      <c r="A186" s="146"/>
      <c r="B186" s="488"/>
      <c r="C186" s="148"/>
      <c r="D186" s="147"/>
      <c r="E186" s="417"/>
      <c r="F186" s="417"/>
    </row>
    <row r="187" spans="1:6" s="151" customFormat="1">
      <c r="A187" s="146"/>
      <c r="B187" s="488"/>
      <c r="C187" s="148"/>
      <c r="D187" s="147"/>
      <c r="E187" s="417"/>
      <c r="F187" s="417"/>
    </row>
    <row r="188" spans="1:6" s="151" customFormat="1">
      <c r="A188" s="146"/>
      <c r="B188" s="488"/>
      <c r="C188" s="148"/>
      <c r="D188" s="147"/>
      <c r="E188" s="417"/>
      <c r="F188" s="417"/>
    </row>
    <row r="189" spans="1:6" s="151" customFormat="1">
      <c r="A189" s="146"/>
      <c r="B189" s="488"/>
      <c r="C189" s="148"/>
      <c r="D189" s="147"/>
      <c r="E189" s="417"/>
      <c r="F189" s="417"/>
    </row>
    <row r="190" spans="1:6" s="151" customFormat="1">
      <c r="A190" s="146"/>
      <c r="B190" s="488"/>
      <c r="C190" s="148"/>
      <c r="D190" s="147"/>
      <c r="E190" s="417"/>
      <c r="F190" s="417"/>
    </row>
    <row r="191" spans="1:6" s="151" customFormat="1">
      <c r="A191" s="146"/>
      <c r="B191" s="488"/>
      <c r="C191" s="148"/>
      <c r="D191" s="147"/>
      <c r="E191" s="417"/>
      <c r="F191" s="417"/>
    </row>
    <row r="192" spans="1:6" s="151" customFormat="1">
      <c r="A192" s="146"/>
      <c r="B192" s="488"/>
      <c r="C192" s="148"/>
      <c r="D192" s="147"/>
      <c r="E192" s="417"/>
      <c r="F192" s="417"/>
    </row>
    <row r="193" spans="1:6" s="151" customFormat="1">
      <c r="A193" s="146"/>
      <c r="B193" s="488"/>
      <c r="C193" s="148"/>
      <c r="D193" s="147"/>
      <c r="E193" s="417"/>
      <c r="F193" s="417"/>
    </row>
    <row r="194" spans="1:6" s="151" customFormat="1">
      <c r="A194" s="146"/>
      <c r="B194" s="488"/>
      <c r="C194" s="148"/>
      <c r="D194" s="147"/>
      <c r="E194" s="417"/>
      <c r="F194" s="417"/>
    </row>
    <row r="195" spans="1:6" s="151" customFormat="1">
      <c r="A195" s="146"/>
      <c r="B195" s="488"/>
      <c r="C195" s="148"/>
      <c r="D195" s="147"/>
      <c r="E195" s="417"/>
      <c r="F195" s="417"/>
    </row>
    <row r="196" spans="1:6" s="151" customFormat="1">
      <c r="A196" s="146"/>
      <c r="B196" s="488"/>
      <c r="C196" s="148"/>
      <c r="D196" s="147"/>
      <c r="E196" s="417"/>
      <c r="F196" s="417"/>
    </row>
    <row r="197" spans="1:6" s="151" customFormat="1">
      <c r="A197" s="146"/>
      <c r="B197" s="488"/>
      <c r="C197" s="148"/>
      <c r="D197" s="147"/>
      <c r="E197" s="417"/>
      <c r="F197" s="417"/>
    </row>
    <row r="198" spans="1:6" s="151" customFormat="1">
      <c r="A198" s="146"/>
      <c r="B198" s="488"/>
      <c r="C198" s="148"/>
      <c r="D198" s="147"/>
      <c r="E198" s="417"/>
      <c r="F198" s="417"/>
    </row>
    <row r="199" spans="1:6" s="151" customFormat="1">
      <c r="A199" s="146"/>
      <c r="B199" s="488"/>
      <c r="C199" s="148"/>
      <c r="D199" s="147"/>
      <c r="E199" s="417"/>
      <c r="F199" s="417"/>
    </row>
    <row r="200" spans="1:6" s="151" customFormat="1">
      <c r="A200" s="146"/>
      <c r="B200" s="488"/>
      <c r="C200" s="148"/>
      <c r="D200" s="147"/>
      <c r="E200" s="417"/>
      <c r="F200" s="417"/>
    </row>
    <row r="201" spans="1:6" s="151" customFormat="1">
      <c r="A201" s="146"/>
      <c r="B201" s="488"/>
      <c r="C201" s="148"/>
      <c r="D201" s="147"/>
      <c r="E201" s="417"/>
      <c r="F201" s="417"/>
    </row>
    <row r="202" spans="1:6" s="151" customFormat="1">
      <c r="A202" s="146"/>
      <c r="B202" s="488"/>
      <c r="C202" s="148"/>
      <c r="D202" s="147"/>
      <c r="E202" s="417"/>
      <c r="F202" s="417"/>
    </row>
    <row r="203" spans="1:6" s="151" customFormat="1">
      <c r="A203" s="146"/>
      <c r="B203" s="488"/>
      <c r="C203" s="148"/>
      <c r="D203" s="147"/>
      <c r="E203" s="417"/>
      <c r="F203" s="417"/>
    </row>
    <row r="204" spans="1:6" s="151" customFormat="1">
      <c r="A204" s="146"/>
      <c r="B204" s="489"/>
      <c r="C204" s="148"/>
      <c r="D204" s="147"/>
      <c r="E204" s="417"/>
      <c r="F204" s="417"/>
    </row>
    <row r="205" spans="1:6">
      <c r="B205" s="488"/>
      <c r="C205" s="148"/>
      <c r="D205" s="147"/>
      <c r="E205" s="417"/>
      <c r="F205" s="417"/>
    </row>
    <row r="206" spans="1:6">
      <c r="B206" s="488"/>
      <c r="C206" s="148"/>
      <c r="D206" s="147"/>
      <c r="E206" s="417"/>
      <c r="F206" s="417"/>
    </row>
    <row r="207" spans="1:6" s="151" customFormat="1">
      <c r="A207" s="146"/>
      <c r="B207" s="496"/>
      <c r="C207" s="148"/>
      <c r="D207" s="147"/>
      <c r="E207" s="417"/>
      <c r="F207" s="417"/>
    </row>
    <row r="208" spans="1:6" s="151" customFormat="1">
      <c r="A208" s="146"/>
      <c r="B208" s="488"/>
      <c r="C208" s="148"/>
      <c r="D208" s="147"/>
      <c r="E208" s="417"/>
      <c r="F208" s="417"/>
    </row>
    <row r="209" spans="1:6" s="151" customFormat="1">
      <c r="A209" s="146"/>
      <c r="B209" s="488"/>
      <c r="C209" s="148"/>
      <c r="D209" s="147"/>
      <c r="E209" s="417"/>
      <c r="F209" s="417"/>
    </row>
    <row r="210" spans="1:6" s="151" customFormat="1">
      <c r="A210" s="146"/>
      <c r="B210" s="497"/>
      <c r="C210" s="145"/>
      <c r="D210" s="144"/>
      <c r="E210" s="413"/>
      <c r="F210" s="413"/>
    </row>
    <row r="211" spans="1:6" s="151" customFormat="1">
      <c r="A211" s="146"/>
      <c r="B211" s="497"/>
      <c r="C211" s="145"/>
      <c r="D211" s="144"/>
      <c r="E211" s="413"/>
      <c r="F211" s="413"/>
    </row>
    <row r="212" spans="1:6" s="151" customFormat="1">
      <c r="A212" s="146"/>
      <c r="B212" s="488"/>
      <c r="C212" s="148"/>
      <c r="D212" s="147"/>
      <c r="E212" s="417"/>
      <c r="F212" s="417"/>
    </row>
    <row r="213" spans="1:6" s="151" customFormat="1">
      <c r="A213" s="146"/>
      <c r="B213" s="488"/>
      <c r="C213" s="148"/>
      <c r="D213" s="147"/>
      <c r="E213" s="417"/>
      <c r="F213" s="417"/>
    </row>
    <row r="214" spans="1:6" s="151" customFormat="1">
      <c r="A214" s="146"/>
      <c r="B214" s="488"/>
      <c r="C214" s="148"/>
      <c r="D214" s="147"/>
      <c r="E214" s="417"/>
      <c r="F214" s="417"/>
    </row>
    <row r="215" spans="1:6" s="151" customFormat="1">
      <c r="A215" s="146"/>
      <c r="B215" s="488"/>
      <c r="C215" s="148"/>
      <c r="D215" s="147"/>
      <c r="E215" s="417"/>
      <c r="F215" s="417"/>
    </row>
    <row r="216" spans="1:6" s="151" customFormat="1">
      <c r="A216" s="146"/>
      <c r="B216" s="488"/>
      <c r="C216" s="148"/>
      <c r="D216" s="147"/>
      <c r="E216" s="417"/>
      <c r="F216" s="417"/>
    </row>
    <row r="217" spans="1:6" s="151" customFormat="1">
      <c r="A217" s="146"/>
      <c r="B217" s="488"/>
      <c r="C217" s="148"/>
      <c r="D217" s="147"/>
      <c r="E217" s="417"/>
      <c r="F217" s="417"/>
    </row>
    <row r="218" spans="1:6" s="151" customFormat="1">
      <c r="A218" s="146"/>
      <c r="B218" s="488"/>
      <c r="C218" s="148"/>
      <c r="D218" s="147"/>
      <c r="E218" s="417"/>
      <c r="F218" s="417"/>
    </row>
    <row r="219" spans="1:6" s="151" customFormat="1">
      <c r="A219" s="146"/>
      <c r="B219" s="488"/>
      <c r="C219" s="148"/>
      <c r="D219" s="147"/>
      <c r="E219" s="417"/>
      <c r="F219" s="417"/>
    </row>
    <row r="220" spans="1:6" s="151" customFormat="1">
      <c r="A220" s="146"/>
      <c r="B220" s="488"/>
      <c r="C220" s="148"/>
      <c r="D220" s="147"/>
      <c r="E220" s="417"/>
      <c r="F220" s="417"/>
    </row>
    <row r="221" spans="1:6" s="151" customFormat="1">
      <c r="A221" s="146"/>
      <c r="B221" s="488"/>
      <c r="C221" s="148"/>
      <c r="D221" s="147"/>
      <c r="E221" s="417"/>
      <c r="F221" s="417"/>
    </row>
    <row r="222" spans="1:6" s="151" customFormat="1">
      <c r="A222" s="146"/>
      <c r="B222" s="488"/>
      <c r="C222" s="148"/>
      <c r="D222" s="147"/>
      <c r="E222" s="417"/>
      <c r="F222" s="417"/>
    </row>
    <row r="223" spans="1:6" s="151" customFormat="1">
      <c r="A223" s="146"/>
      <c r="B223" s="488"/>
      <c r="C223" s="148"/>
      <c r="D223" s="147"/>
      <c r="E223" s="417"/>
      <c r="F223" s="417"/>
    </row>
    <row r="224" spans="1:6" s="151" customFormat="1">
      <c r="A224" s="146"/>
      <c r="B224" s="488"/>
      <c r="C224" s="148"/>
      <c r="D224" s="147"/>
      <c r="E224" s="417"/>
      <c r="F224" s="417"/>
    </row>
    <row r="225" spans="1:6" s="151" customFormat="1">
      <c r="A225" s="146"/>
      <c r="B225" s="488"/>
      <c r="C225" s="148"/>
      <c r="D225" s="147"/>
      <c r="E225" s="417"/>
      <c r="F225" s="417"/>
    </row>
    <row r="226" spans="1:6" s="151" customFormat="1">
      <c r="A226" s="146"/>
      <c r="B226" s="488"/>
      <c r="C226" s="148"/>
      <c r="D226" s="147"/>
      <c r="E226" s="417"/>
      <c r="F226" s="417"/>
    </row>
    <row r="227" spans="1:6" s="151" customFormat="1">
      <c r="A227" s="146"/>
      <c r="B227" s="488"/>
      <c r="C227" s="148"/>
      <c r="D227" s="147"/>
      <c r="E227" s="417"/>
      <c r="F227" s="417"/>
    </row>
    <row r="228" spans="1:6" s="151" customFormat="1">
      <c r="A228" s="146"/>
      <c r="B228" s="488"/>
      <c r="C228" s="148"/>
      <c r="D228" s="147"/>
      <c r="E228" s="417"/>
      <c r="F228" s="417"/>
    </row>
    <row r="229" spans="1:6" s="151" customFormat="1">
      <c r="A229" s="146"/>
      <c r="B229" s="488"/>
      <c r="C229" s="148"/>
      <c r="D229" s="147"/>
      <c r="E229" s="417"/>
      <c r="F229" s="417"/>
    </row>
    <row r="230" spans="1:6" s="151" customFormat="1">
      <c r="A230" s="146"/>
      <c r="B230" s="488"/>
      <c r="C230" s="148"/>
      <c r="D230" s="147"/>
      <c r="E230" s="417"/>
      <c r="F230" s="417"/>
    </row>
    <row r="231" spans="1:6" s="151" customFormat="1">
      <c r="A231" s="146"/>
      <c r="B231" s="488"/>
      <c r="C231" s="148"/>
      <c r="D231" s="147"/>
      <c r="E231" s="417"/>
      <c r="F231" s="417"/>
    </row>
    <row r="232" spans="1:6" s="151" customFormat="1">
      <c r="A232" s="146"/>
      <c r="B232" s="488"/>
      <c r="C232" s="148"/>
      <c r="D232" s="147"/>
      <c r="E232" s="417"/>
      <c r="F232" s="417"/>
    </row>
    <row r="233" spans="1:6" s="151" customFormat="1">
      <c r="A233" s="146"/>
      <c r="B233" s="488"/>
      <c r="C233" s="148"/>
      <c r="D233" s="147"/>
      <c r="E233" s="417"/>
      <c r="F233" s="417"/>
    </row>
    <row r="234" spans="1:6" s="151" customFormat="1">
      <c r="A234" s="146"/>
      <c r="B234" s="488"/>
      <c r="C234" s="148"/>
      <c r="D234" s="147"/>
      <c r="E234" s="417"/>
      <c r="F234" s="417"/>
    </row>
    <row r="235" spans="1:6" s="151" customFormat="1">
      <c r="A235" s="146"/>
      <c r="B235" s="488"/>
      <c r="C235" s="148"/>
      <c r="D235" s="147"/>
      <c r="E235" s="417"/>
      <c r="F235" s="417"/>
    </row>
    <row r="236" spans="1:6" s="151" customFormat="1">
      <c r="A236" s="146"/>
      <c r="B236" s="488"/>
      <c r="C236" s="148"/>
      <c r="D236" s="147"/>
      <c r="E236" s="417"/>
      <c r="F236" s="417"/>
    </row>
    <row r="237" spans="1:6" s="151" customFormat="1">
      <c r="A237" s="146"/>
      <c r="B237" s="488"/>
      <c r="C237" s="148"/>
      <c r="D237" s="147"/>
      <c r="E237" s="417"/>
      <c r="F237" s="417"/>
    </row>
    <row r="238" spans="1:6" s="151" customFormat="1">
      <c r="A238" s="146"/>
      <c r="B238" s="488"/>
      <c r="C238" s="148"/>
      <c r="D238" s="147"/>
      <c r="E238" s="417"/>
      <c r="F238" s="417"/>
    </row>
    <row r="239" spans="1:6" s="151" customFormat="1">
      <c r="A239" s="146"/>
      <c r="B239" s="488"/>
      <c r="C239" s="148"/>
      <c r="D239" s="147"/>
      <c r="E239" s="417"/>
      <c r="F239" s="417"/>
    </row>
    <row r="240" spans="1:6" s="151" customFormat="1">
      <c r="A240" s="146"/>
      <c r="B240" s="488"/>
      <c r="C240" s="148"/>
      <c r="D240" s="147"/>
      <c r="E240" s="417"/>
      <c r="F240" s="417"/>
    </row>
    <row r="241" spans="1:6" s="151" customFormat="1">
      <c r="A241" s="146"/>
      <c r="B241" s="488"/>
      <c r="C241" s="148"/>
      <c r="D241" s="147"/>
      <c r="E241" s="417"/>
      <c r="F241" s="417"/>
    </row>
    <row r="242" spans="1:6" s="151" customFormat="1">
      <c r="A242" s="146"/>
      <c r="B242" s="488"/>
      <c r="C242" s="148"/>
      <c r="D242" s="147"/>
      <c r="E242" s="417"/>
      <c r="F242" s="417"/>
    </row>
    <row r="243" spans="1:6" s="151" customFormat="1">
      <c r="A243" s="146"/>
      <c r="B243" s="488"/>
      <c r="C243" s="148"/>
      <c r="D243" s="147"/>
      <c r="E243" s="417"/>
      <c r="F243" s="417"/>
    </row>
    <row r="244" spans="1:6" s="151" customFormat="1">
      <c r="A244" s="146"/>
      <c r="B244" s="488"/>
      <c r="C244" s="148"/>
      <c r="D244" s="147"/>
      <c r="E244" s="417"/>
      <c r="F244" s="417"/>
    </row>
    <row r="245" spans="1:6" s="151" customFormat="1">
      <c r="A245" s="146"/>
      <c r="B245" s="488"/>
      <c r="C245" s="148"/>
      <c r="D245" s="147"/>
      <c r="E245" s="417"/>
      <c r="F245" s="417"/>
    </row>
    <row r="246" spans="1:6" s="151" customFormat="1">
      <c r="A246" s="146"/>
      <c r="B246" s="488"/>
      <c r="C246" s="148"/>
      <c r="D246" s="147"/>
      <c r="E246" s="417"/>
      <c r="F246" s="417"/>
    </row>
    <row r="247" spans="1:6" s="151" customFormat="1">
      <c r="A247" s="146"/>
      <c r="B247" s="488"/>
      <c r="C247" s="148"/>
      <c r="D247" s="147"/>
      <c r="E247" s="417"/>
      <c r="F247" s="417"/>
    </row>
    <row r="248" spans="1:6" s="151" customFormat="1">
      <c r="A248" s="146"/>
      <c r="B248" s="489"/>
      <c r="C248" s="148"/>
      <c r="D248" s="147"/>
      <c r="E248" s="417"/>
      <c r="F248" s="417"/>
    </row>
    <row r="249" spans="1:6">
      <c r="B249" s="488"/>
      <c r="C249" s="148"/>
      <c r="D249" s="147"/>
      <c r="E249" s="417"/>
      <c r="F249" s="417"/>
    </row>
    <row r="250" spans="1:6">
      <c r="B250" s="488"/>
      <c r="C250" s="148"/>
      <c r="D250" s="147"/>
      <c r="E250" s="417"/>
      <c r="F250" s="417"/>
    </row>
    <row r="251" spans="1:6" s="151" customFormat="1">
      <c r="A251" s="146"/>
      <c r="B251" s="496"/>
      <c r="C251" s="148"/>
      <c r="D251" s="147"/>
      <c r="E251" s="417"/>
      <c r="F251" s="417"/>
    </row>
    <row r="252" spans="1:6" s="151" customFormat="1">
      <c r="A252" s="146"/>
      <c r="B252" s="488"/>
      <c r="C252" s="148"/>
      <c r="D252" s="147"/>
      <c r="E252" s="417"/>
      <c r="F252" s="417"/>
    </row>
    <row r="253" spans="1:6" s="151" customFormat="1">
      <c r="A253" s="146"/>
      <c r="B253" s="488"/>
      <c r="C253" s="148"/>
      <c r="D253" s="147"/>
      <c r="E253" s="417"/>
      <c r="F253" s="417"/>
    </row>
    <row r="254" spans="1:6" s="151" customFormat="1">
      <c r="A254" s="146"/>
      <c r="B254" s="497"/>
      <c r="C254" s="145"/>
      <c r="D254" s="144"/>
      <c r="E254" s="413"/>
      <c r="F254" s="413"/>
    </row>
    <row r="255" spans="1:6" s="151" customFormat="1">
      <c r="A255" s="146"/>
      <c r="B255" s="497"/>
      <c r="C255" s="145"/>
      <c r="D255" s="144"/>
      <c r="E255" s="413"/>
      <c r="F255" s="413"/>
    </row>
    <row r="256" spans="1:6" s="151" customFormat="1">
      <c r="A256" s="146"/>
      <c r="B256" s="488"/>
      <c r="C256" s="148"/>
      <c r="D256" s="147"/>
      <c r="E256" s="417"/>
      <c r="F256" s="417"/>
    </row>
    <row r="257" spans="1:6" s="151" customFormat="1">
      <c r="A257" s="146"/>
      <c r="B257" s="488"/>
      <c r="C257" s="148"/>
      <c r="D257" s="147"/>
      <c r="E257" s="417"/>
      <c r="F257" s="417"/>
    </row>
    <row r="258" spans="1:6" s="151" customFormat="1">
      <c r="A258" s="146"/>
      <c r="B258" s="488"/>
      <c r="C258" s="148"/>
      <c r="D258" s="147"/>
      <c r="E258" s="417"/>
      <c r="F258" s="417"/>
    </row>
    <row r="259" spans="1:6" s="151" customFormat="1">
      <c r="A259" s="146"/>
      <c r="B259" s="488"/>
      <c r="C259" s="148"/>
      <c r="D259" s="147"/>
      <c r="E259" s="417"/>
      <c r="F259" s="417"/>
    </row>
    <row r="260" spans="1:6" s="151" customFormat="1">
      <c r="A260" s="146"/>
      <c r="B260" s="488"/>
      <c r="C260" s="148"/>
      <c r="D260" s="147"/>
      <c r="E260" s="417"/>
      <c r="F260" s="417"/>
    </row>
    <row r="261" spans="1:6" s="151" customFormat="1">
      <c r="A261" s="146"/>
      <c r="B261" s="488"/>
      <c r="C261" s="148"/>
      <c r="D261" s="147"/>
      <c r="E261" s="417"/>
      <c r="F261" s="417"/>
    </row>
    <row r="262" spans="1:6" s="151" customFormat="1">
      <c r="A262" s="146"/>
      <c r="B262" s="488"/>
      <c r="C262" s="148"/>
      <c r="D262" s="147"/>
      <c r="E262" s="417"/>
      <c r="F262" s="417"/>
    </row>
    <row r="263" spans="1:6" s="151" customFormat="1">
      <c r="A263" s="146"/>
      <c r="B263" s="488"/>
      <c r="C263" s="148"/>
      <c r="D263" s="147"/>
      <c r="E263" s="417"/>
      <c r="F263" s="417"/>
    </row>
    <row r="264" spans="1:6" s="151" customFormat="1">
      <c r="A264" s="146"/>
      <c r="B264" s="488"/>
      <c r="C264" s="148"/>
      <c r="D264" s="147"/>
      <c r="E264" s="417"/>
      <c r="F264" s="417"/>
    </row>
    <row r="265" spans="1:6" s="151" customFormat="1">
      <c r="A265" s="146"/>
      <c r="B265" s="488"/>
      <c r="C265" s="148"/>
      <c r="D265" s="147"/>
      <c r="E265" s="417"/>
      <c r="F265" s="417"/>
    </row>
    <row r="266" spans="1:6" s="151" customFormat="1">
      <c r="A266" s="146"/>
      <c r="B266" s="488"/>
      <c r="C266" s="148"/>
      <c r="D266" s="147"/>
      <c r="E266" s="417"/>
      <c r="F266" s="417"/>
    </row>
    <row r="267" spans="1:6" s="151" customFormat="1">
      <c r="A267" s="146"/>
      <c r="B267" s="488"/>
      <c r="C267" s="148"/>
      <c r="D267" s="147"/>
      <c r="E267" s="417"/>
      <c r="F267" s="417"/>
    </row>
    <row r="268" spans="1:6" s="151" customFormat="1">
      <c r="A268" s="146"/>
      <c r="B268" s="488"/>
      <c r="C268" s="148"/>
      <c r="D268" s="147"/>
      <c r="E268" s="417"/>
      <c r="F268" s="417"/>
    </row>
    <row r="269" spans="1:6" s="151" customFormat="1">
      <c r="A269" s="146"/>
      <c r="B269" s="488"/>
      <c r="C269" s="148"/>
      <c r="D269" s="147"/>
      <c r="E269" s="417"/>
      <c r="F269" s="417"/>
    </row>
    <row r="270" spans="1:6" s="151" customFormat="1">
      <c r="A270" s="146"/>
      <c r="B270" s="488"/>
      <c r="C270" s="148"/>
      <c r="D270" s="147"/>
      <c r="E270" s="417"/>
      <c r="F270" s="417"/>
    </row>
    <row r="271" spans="1:6" s="151" customFormat="1">
      <c r="A271" s="146"/>
      <c r="B271" s="488"/>
      <c r="C271" s="148"/>
      <c r="D271" s="147"/>
      <c r="E271" s="417"/>
      <c r="F271" s="417"/>
    </row>
    <row r="272" spans="1:6" s="151" customFormat="1">
      <c r="A272" s="146"/>
      <c r="B272" s="488"/>
      <c r="C272" s="148"/>
      <c r="D272" s="147"/>
      <c r="E272" s="417"/>
      <c r="F272" s="417"/>
    </row>
    <row r="273" spans="1:6" s="151" customFormat="1">
      <c r="A273" s="146"/>
      <c r="B273" s="488"/>
      <c r="C273" s="148"/>
      <c r="D273" s="147"/>
      <c r="E273" s="417"/>
      <c r="F273" s="417"/>
    </row>
    <row r="274" spans="1:6" s="151" customFormat="1">
      <c r="A274" s="146"/>
      <c r="B274" s="488"/>
      <c r="C274" s="148"/>
      <c r="D274" s="147"/>
      <c r="E274" s="417"/>
      <c r="F274" s="417"/>
    </row>
    <row r="275" spans="1:6" s="151" customFormat="1">
      <c r="A275" s="146"/>
      <c r="B275" s="488"/>
      <c r="C275" s="148"/>
      <c r="D275" s="147"/>
      <c r="E275" s="417"/>
      <c r="F275" s="417"/>
    </row>
    <row r="276" spans="1:6" s="151" customFormat="1">
      <c r="A276" s="146"/>
      <c r="B276" s="488"/>
      <c r="C276" s="148"/>
      <c r="D276" s="147"/>
      <c r="E276" s="417"/>
      <c r="F276" s="417"/>
    </row>
    <row r="277" spans="1:6" s="151" customFormat="1">
      <c r="A277" s="146"/>
      <c r="B277" s="488"/>
      <c r="C277" s="148"/>
      <c r="D277" s="147"/>
      <c r="E277" s="417"/>
      <c r="F277" s="417"/>
    </row>
    <row r="278" spans="1:6" s="151" customFormat="1">
      <c r="A278" s="146"/>
      <c r="B278" s="488"/>
      <c r="C278" s="148"/>
      <c r="D278" s="147"/>
      <c r="E278" s="417"/>
      <c r="F278" s="417"/>
    </row>
    <row r="279" spans="1:6" s="151" customFormat="1">
      <c r="A279" s="146"/>
      <c r="B279" s="488"/>
      <c r="C279" s="148"/>
      <c r="D279" s="147"/>
      <c r="E279" s="417"/>
      <c r="F279" s="417"/>
    </row>
    <row r="280" spans="1:6" s="151" customFormat="1">
      <c r="A280" s="146"/>
      <c r="B280" s="488"/>
      <c r="C280" s="148"/>
      <c r="D280" s="147"/>
      <c r="E280" s="417"/>
      <c r="F280" s="417"/>
    </row>
    <row r="281" spans="1:6" s="151" customFormat="1">
      <c r="A281" s="146"/>
      <c r="B281" s="488"/>
      <c r="C281" s="148"/>
      <c r="D281" s="147"/>
      <c r="E281" s="417"/>
      <c r="F281" s="417"/>
    </row>
    <row r="282" spans="1:6" s="151" customFormat="1">
      <c r="A282" s="146"/>
      <c r="B282" s="488"/>
      <c r="C282" s="148"/>
      <c r="D282" s="147"/>
      <c r="E282" s="417"/>
      <c r="F282" s="417"/>
    </row>
    <row r="283" spans="1:6" s="151" customFormat="1">
      <c r="A283" s="146"/>
      <c r="B283" s="488"/>
      <c r="C283" s="148"/>
      <c r="D283" s="147"/>
      <c r="E283" s="417"/>
      <c r="F283" s="417"/>
    </row>
    <row r="284" spans="1:6" s="151" customFormat="1">
      <c r="A284" s="146"/>
      <c r="B284" s="488"/>
      <c r="C284" s="148"/>
      <c r="D284" s="147"/>
      <c r="E284" s="417"/>
      <c r="F284" s="417"/>
    </row>
    <row r="285" spans="1:6" s="151" customFormat="1">
      <c r="A285" s="146"/>
      <c r="B285" s="488"/>
      <c r="C285" s="148"/>
      <c r="D285" s="147"/>
      <c r="E285" s="417"/>
      <c r="F285" s="417"/>
    </row>
    <row r="286" spans="1:6" s="151" customFormat="1">
      <c r="A286" s="146"/>
      <c r="B286" s="488"/>
      <c r="C286" s="148"/>
      <c r="D286" s="147"/>
      <c r="E286" s="417"/>
      <c r="F286" s="417"/>
    </row>
    <row r="287" spans="1:6" s="151" customFormat="1">
      <c r="A287" s="146"/>
      <c r="B287" s="488"/>
      <c r="C287" s="148"/>
      <c r="D287" s="147"/>
      <c r="E287" s="417"/>
      <c r="F287" s="417"/>
    </row>
    <row r="288" spans="1:6" s="151" customFormat="1">
      <c r="A288" s="146"/>
      <c r="B288" s="488"/>
      <c r="C288" s="148"/>
      <c r="D288" s="147"/>
      <c r="E288" s="417"/>
      <c r="F288" s="417"/>
    </row>
    <row r="289" spans="1:7" s="151" customFormat="1">
      <c r="A289" s="146"/>
      <c r="B289" s="488"/>
      <c r="C289" s="148"/>
      <c r="D289" s="147"/>
      <c r="E289" s="417"/>
      <c r="F289" s="417"/>
    </row>
    <row r="290" spans="1:7" s="151" customFormat="1">
      <c r="A290" s="146"/>
      <c r="B290" s="489"/>
      <c r="C290" s="148"/>
      <c r="D290" s="147"/>
      <c r="E290" s="417"/>
      <c r="F290" s="417"/>
    </row>
    <row r="291" spans="1:7">
      <c r="B291" s="488"/>
      <c r="C291" s="148"/>
      <c r="D291" s="147"/>
      <c r="E291" s="417"/>
      <c r="F291" s="417"/>
    </row>
    <row r="292" spans="1:7">
      <c r="B292" s="488"/>
      <c r="C292" s="148"/>
      <c r="D292" s="147"/>
      <c r="E292" s="417"/>
      <c r="F292" s="417"/>
    </row>
    <row r="293" spans="1:7">
      <c r="B293" s="496"/>
      <c r="C293" s="148"/>
      <c r="D293" s="147"/>
      <c r="E293" s="417"/>
      <c r="F293" s="417"/>
    </row>
    <row r="294" spans="1:7">
      <c r="B294" s="488"/>
      <c r="C294" s="148"/>
      <c r="D294" s="147"/>
      <c r="E294" s="417"/>
      <c r="F294" s="417"/>
    </row>
    <row r="295" spans="1:7">
      <c r="A295" s="150"/>
      <c r="B295" s="488"/>
      <c r="C295" s="148"/>
      <c r="D295" s="147"/>
      <c r="E295" s="417"/>
      <c r="F295" s="417"/>
    </row>
    <row r="297" spans="1:7" s="152" customFormat="1">
      <c r="A297" s="146"/>
      <c r="B297" s="497"/>
      <c r="C297" s="145"/>
      <c r="D297" s="144"/>
      <c r="E297" s="413"/>
      <c r="F297" s="413"/>
      <c r="G297" s="143"/>
    </row>
    <row r="298" spans="1:7" s="152" customFormat="1">
      <c r="A298" s="146"/>
      <c r="B298" s="488"/>
      <c r="C298" s="148"/>
      <c r="D298" s="147"/>
      <c r="E298" s="413"/>
      <c r="F298" s="413"/>
      <c r="G298" s="143"/>
    </row>
    <row r="299" spans="1:7" s="152" customFormat="1">
      <c r="A299" s="146"/>
      <c r="B299" s="488"/>
      <c r="C299" s="148"/>
      <c r="D299" s="147"/>
      <c r="E299" s="413"/>
      <c r="F299" s="413"/>
      <c r="G299" s="143"/>
    </row>
    <row r="300" spans="1:7" s="152" customFormat="1">
      <c r="A300" s="146"/>
      <c r="B300" s="488"/>
      <c r="C300" s="148"/>
      <c r="D300" s="147"/>
      <c r="E300" s="413"/>
      <c r="F300" s="413"/>
      <c r="G300" s="143"/>
    </row>
    <row r="301" spans="1:7" s="152" customFormat="1">
      <c r="A301" s="146"/>
      <c r="B301" s="488"/>
      <c r="C301" s="148"/>
      <c r="D301" s="147"/>
      <c r="E301" s="413"/>
      <c r="F301" s="413"/>
      <c r="G301" s="143"/>
    </row>
    <row r="302" spans="1:7" s="152" customFormat="1">
      <c r="A302" s="146"/>
      <c r="B302" s="488"/>
      <c r="C302" s="148"/>
      <c r="D302" s="147"/>
      <c r="E302" s="413"/>
      <c r="F302" s="413"/>
      <c r="G302" s="143"/>
    </row>
    <row r="303" spans="1:7" s="152" customFormat="1">
      <c r="A303" s="146"/>
      <c r="B303" s="488"/>
      <c r="C303" s="148"/>
      <c r="D303" s="147"/>
      <c r="E303" s="413"/>
      <c r="F303" s="413"/>
      <c r="G303" s="143"/>
    </row>
    <row r="304" spans="1:7" s="152" customFormat="1">
      <c r="A304" s="146"/>
      <c r="B304" s="488"/>
      <c r="C304" s="148"/>
      <c r="D304" s="147"/>
      <c r="E304" s="413"/>
      <c r="F304" s="413"/>
      <c r="G304" s="143"/>
    </row>
    <row r="305" spans="1:7" s="152" customFormat="1">
      <c r="A305" s="146"/>
      <c r="B305" s="488"/>
      <c r="C305" s="148"/>
      <c r="D305" s="147"/>
      <c r="E305" s="413"/>
      <c r="F305" s="413"/>
      <c r="G305" s="143"/>
    </row>
    <row r="306" spans="1:7" s="152" customFormat="1">
      <c r="A306" s="146"/>
      <c r="B306" s="488"/>
      <c r="C306" s="148"/>
      <c r="D306" s="147"/>
      <c r="E306" s="413"/>
      <c r="F306" s="413"/>
      <c r="G306" s="143"/>
    </row>
    <row r="307" spans="1:7" s="152" customFormat="1">
      <c r="A307" s="146"/>
      <c r="B307" s="488"/>
      <c r="C307" s="148"/>
      <c r="D307" s="147"/>
      <c r="E307" s="413"/>
      <c r="F307" s="413"/>
      <c r="G307" s="143"/>
    </row>
    <row r="308" spans="1:7" s="152" customFormat="1">
      <c r="A308" s="146"/>
      <c r="B308" s="488"/>
      <c r="C308" s="148"/>
      <c r="D308" s="147"/>
      <c r="E308" s="413"/>
      <c r="F308" s="413"/>
      <c r="G308" s="143"/>
    </row>
    <row r="309" spans="1:7" s="152" customFormat="1">
      <c r="A309" s="146"/>
      <c r="B309" s="488"/>
      <c r="C309" s="148"/>
      <c r="D309" s="147"/>
      <c r="E309" s="413"/>
      <c r="F309" s="413"/>
      <c r="G309" s="143"/>
    </row>
    <row r="310" spans="1:7" s="152" customFormat="1">
      <c r="A310" s="146"/>
      <c r="B310" s="488"/>
      <c r="C310" s="148"/>
      <c r="D310" s="147"/>
      <c r="E310" s="413"/>
      <c r="F310" s="413"/>
      <c r="G310" s="143"/>
    </row>
    <row r="311" spans="1:7" s="152" customFormat="1">
      <c r="A311" s="146"/>
      <c r="B311" s="488"/>
      <c r="C311" s="148"/>
      <c r="D311" s="147"/>
      <c r="E311" s="413"/>
      <c r="F311" s="413"/>
      <c r="G311" s="143"/>
    </row>
    <row r="312" spans="1:7" s="152" customFormat="1">
      <c r="A312" s="146"/>
      <c r="B312" s="488"/>
      <c r="C312" s="148"/>
      <c r="D312" s="147"/>
      <c r="E312" s="413"/>
      <c r="F312" s="413"/>
      <c r="G312" s="143"/>
    </row>
    <row r="313" spans="1:7" s="152" customFormat="1">
      <c r="A313" s="146"/>
      <c r="B313" s="488"/>
      <c r="C313" s="148"/>
      <c r="D313" s="147"/>
      <c r="E313" s="413"/>
      <c r="F313" s="413"/>
      <c r="G313" s="143"/>
    </row>
    <row r="314" spans="1:7" s="152" customFormat="1">
      <c r="A314" s="146"/>
      <c r="B314" s="488"/>
      <c r="C314" s="148"/>
      <c r="D314" s="147"/>
      <c r="E314" s="413"/>
      <c r="F314" s="413"/>
      <c r="G314" s="143"/>
    </row>
    <row r="315" spans="1:7" s="152" customFormat="1">
      <c r="A315" s="146"/>
      <c r="B315" s="488"/>
      <c r="C315" s="148"/>
      <c r="D315" s="147"/>
      <c r="E315" s="413"/>
      <c r="F315" s="413"/>
      <c r="G315" s="143"/>
    </row>
    <row r="316" spans="1:7" s="152" customFormat="1">
      <c r="A316" s="146"/>
      <c r="B316" s="488"/>
      <c r="C316" s="148"/>
      <c r="D316" s="147"/>
      <c r="E316" s="413"/>
      <c r="F316" s="413"/>
      <c r="G316" s="143"/>
    </row>
    <row r="317" spans="1:7" s="152" customFormat="1">
      <c r="A317" s="146"/>
      <c r="B317" s="488"/>
      <c r="C317" s="148"/>
      <c r="D317" s="147"/>
      <c r="E317" s="413"/>
      <c r="F317" s="413"/>
      <c r="G317" s="143"/>
    </row>
    <row r="318" spans="1:7" s="152" customFormat="1">
      <c r="A318" s="146"/>
      <c r="B318" s="488"/>
      <c r="C318" s="148"/>
      <c r="D318" s="147"/>
      <c r="E318" s="413"/>
      <c r="F318" s="413"/>
      <c r="G318" s="143"/>
    </row>
    <row r="319" spans="1:7" s="152" customFormat="1">
      <c r="A319" s="146"/>
      <c r="B319" s="488"/>
      <c r="C319" s="148"/>
      <c r="D319" s="147"/>
      <c r="E319" s="413"/>
      <c r="F319" s="413"/>
      <c r="G319" s="143"/>
    </row>
    <row r="320" spans="1:7" s="152" customFormat="1">
      <c r="A320" s="146"/>
      <c r="B320" s="488"/>
      <c r="C320" s="148"/>
      <c r="D320" s="147"/>
      <c r="E320" s="413"/>
      <c r="F320" s="413"/>
      <c r="G320" s="143"/>
    </row>
    <row r="321" spans="1:7" s="152" customFormat="1">
      <c r="A321" s="146"/>
      <c r="B321" s="488"/>
      <c r="C321" s="148"/>
      <c r="D321" s="147"/>
      <c r="E321" s="413"/>
      <c r="F321" s="413"/>
      <c r="G321" s="143"/>
    </row>
    <row r="322" spans="1:7" s="152" customFormat="1">
      <c r="A322" s="146"/>
      <c r="B322" s="488"/>
      <c r="C322" s="148"/>
      <c r="D322" s="147"/>
      <c r="E322" s="413"/>
      <c r="F322" s="413"/>
      <c r="G322" s="143"/>
    </row>
    <row r="323" spans="1:7" s="152" customFormat="1">
      <c r="A323" s="146"/>
      <c r="B323" s="488"/>
      <c r="C323" s="148"/>
      <c r="D323" s="147"/>
      <c r="E323" s="413"/>
      <c r="F323" s="413"/>
      <c r="G323" s="143"/>
    </row>
    <row r="324" spans="1:7" s="152" customFormat="1">
      <c r="A324" s="146"/>
      <c r="B324" s="488"/>
      <c r="C324" s="148"/>
      <c r="D324" s="147"/>
      <c r="E324" s="413"/>
      <c r="F324" s="413"/>
      <c r="G324" s="143"/>
    </row>
    <row r="325" spans="1:7" s="152" customFormat="1">
      <c r="A325" s="146"/>
      <c r="B325" s="488"/>
      <c r="C325" s="148"/>
      <c r="D325" s="147"/>
      <c r="E325" s="413"/>
      <c r="F325" s="413"/>
      <c r="G325" s="143"/>
    </row>
    <row r="326" spans="1:7" s="152" customFormat="1">
      <c r="A326" s="146"/>
      <c r="B326" s="488"/>
      <c r="C326" s="148"/>
      <c r="D326" s="147"/>
      <c r="E326" s="413"/>
      <c r="F326" s="413"/>
      <c r="G326" s="143"/>
    </row>
    <row r="327" spans="1:7" s="152" customFormat="1">
      <c r="A327" s="146"/>
      <c r="B327" s="488"/>
      <c r="C327" s="148"/>
      <c r="D327" s="147"/>
      <c r="E327" s="413"/>
      <c r="F327" s="413"/>
      <c r="G327" s="143"/>
    </row>
    <row r="328" spans="1:7" s="152" customFormat="1">
      <c r="A328" s="146"/>
      <c r="B328" s="488"/>
      <c r="C328" s="148"/>
      <c r="D328" s="147"/>
      <c r="E328" s="413"/>
      <c r="F328" s="413"/>
      <c r="G328" s="143"/>
    </row>
    <row r="329" spans="1:7" s="152" customFormat="1">
      <c r="A329" s="146"/>
      <c r="B329" s="488"/>
      <c r="C329" s="148"/>
      <c r="D329" s="147"/>
      <c r="E329" s="413"/>
      <c r="F329" s="413"/>
      <c r="G329" s="143"/>
    </row>
    <row r="330" spans="1:7" s="152" customFormat="1">
      <c r="A330" s="146"/>
      <c r="B330" s="488"/>
      <c r="C330" s="148"/>
      <c r="D330" s="147"/>
      <c r="E330" s="413"/>
      <c r="F330" s="413"/>
      <c r="G330" s="143"/>
    </row>
    <row r="331" spans="1:7" s="152" customFormat="1">
      <c r="A331" s="146"/>
      <c r="B331" s="488"/>
      <c r="C331" s="148"/>
      <c r="D331" s="147"/>
      <c r="E331" s="413"/>
      <c r="F331" s="413"/>
      <c r="G331" s="143"/>
    </row>
    <row r="332" spans="1:7" s="152" customFormat="1">
      <c r="A332" s="146"/>
      <c r="B332" s="488"/>
      <c r="C332" s="148"/>
      <c r="D332" s="147"/>
      <c r="E332" s="413"/>
      <c r="F332" s="413"/>
      <c r="G332" s="143"/>
    </row>
    <row r="333" spans="1:7" s="152" customFormat="1">
      <c r="A333" s="146"/>
      <c r="B333" s="488"/>
      <c r="C333" s="148"/>
      <c r="D333" s="147"/>
      <c r="E333" s="413"/>
      <c r="F333" s="413"/>
      <c r="G333" s="143"/>
    </row>
    <row r="334" spans="1:7" s="152" customFormat="1">
      <c r="A334" s="146"/>
      <c r="B334" s="489"/>
      <c r="C334" s="148"/>
      <c r="D334" s="147"/>
      <c r="E334" s="413"/>
      <c r="F334" s="413"/>
      <c r="G334" s="143"/>
    </row>
    <row r="335" spans="1:7">
      <c r="B335" s="488"/>
      <c r="C335" s="148"/>
      <c r="D335" s="147"/>
    </row>
    <row r="336" spans="1:7">
      <c r="B336" s="488"/>
      <c r="C336" s="148"/>
      <c r="D336" s="147"/>
    </row>
    <row r="337" spans="1:7" s="152" customFormat="1">
      <c r="A337" s="146"/>
      <c r="B337" s="496"/>
      <c r="C337" s="148"/>
      <c r="D337" s="147"/>
      <c r="E337" s="413"/>
      <c r="F337" s="413"/>
      <c r="G337" s="143"/>
    </row>
    <row r="338" spans="1:7" s="152" customFormat="1">
      <c r="A338" s="146"/>
      <c r="B338" s="488"/>
      <c r="C338" s="148"/>
      <c r="D338" s="147"/>
      <c r="E338" s="413"/>
      <c r="F338" s="413"/>
      <c r="G338" s="143"/>
    </row>
    <row r="339" spans="1:7" s="152" customFormat="1">
      <c r="A339" s="143"/>
      <c r="B339" s="497"/>
      <c r="C339" s="145"/>
      <c r="D339" s="144"/>
      <c r="E339" s="413"/>
      <c r="F339" s="413"/>
      <c r="G339" s="143"/>
    </row>
    <row r="340" spans="1:7" s="152" customFormat="1">
      <c r="A340" s="146"/>
      <c r="B340" s="497"/>
      <c r="C340" s="145"/>
      <c r="D340" s="144"/>
      <c r="E340" s="413"/>
      <c r="F340" s="413"/>
      <c r="G340" s="143"/>
    </row>
    <row r="341" spans="1:7" s="152" customFormat="1">
      <c r="A341" s="146"/>
      <c r="B341" s="497"/>
      <c r="C341" s="145"/>
      <c r="D341" s="144"/>
      <c r="E341" s="413"/>
      <c r="F341" s="413"/>
      <c r="G341" s="143"/>
    </row>
    <row r="342" spans="1:7" s="152" customFormat="1">
      <c r="A342" s="146"/>
      <c r="B342" s="488"/>
      <c r="C342" s="148"/>
      <c r="D342" s="147"/>
      <c r="E342" s="413"/>
      <c r="F342" s="413"/>
      <c r="G342" s="143"/>
    </row>
    <row r="343" spans="1:7" s="152" customFormat="1">
      <c r="A343" s="146"/>
      <c r="B343" s="488"/>
      <c r="C343" s="148"/>
      <c r="D343" s="147"/>
      <c r="E343" s="413"/>
      <c r="F343" s="413"/>
      <c r="G343" s="143"/>
    </row>
    <row r="344" spans="1:7" s="152" customFormat="1">
      <c r="A344" s="146"/>
      <c r="B344" s="488"/>
      <c r="C344" s="148"/>
      <c r="D344" s="147"/>
      <c r="E344" s="413"/>
      <c r="F344" s="413"/>
      <c r="G344" s="143"/>
    </row>
    <row r="345" spans="1:7" s="152" customFormat="1">
      <c r="A345" s="146"/>
      <c r="B345" s="488"/>
      <c r="C345" s="148"/>
      <c r="D345" s="147"/>
      <c r="E345" s="413"/>
      <c r="F345" s="413"/>
      <c r="G345" s="143"/>
    </row>
    <row r="346" spans="1:7" s="152" customFormat="1">
      <c r="A346" s="146"/>
      <c r="B346" s="488"/>
      <c r="C346" s="148"/>
      <c r="D346" s="147"/>
      <c r="E346" s="413"/>
      <c r="F346" s="413"/>
      <c r="G346" s="143"/>
    </row>
    <row r="347" spans="1:7" s="152" customFormat="1">
      <c r="A347" s="146"/>
      <c r="B347" s="488"/>
      <c r="C347" s="148"/>
      <c r="D347" s="147"/>
      <c r="E347" s="413"/>
      <c r="F347" s="413"/>
      <c r="G347" s="143"/>
    </row>
    <row r="348" spans="1:7" s="152" customFormat="1">
      <c r="A348" s="146"/>
      <c r="B348" s="488"/>
      <c r="C348" s="148"/>
      <c r="D348" s="147"/>
      <c r="E348" s="413"/>
      <c r="F348" s="413"/>
      <c r="G348" s="143"/>
    </row>
    <row r="349" spans="1:7" s="152" customFormat="1">
      <c r="A349" s="146"/>
      <c r="B349" s="488"/>
      <c r="C349" s="148"/>
      <c r="D349" s="147"/>
      <c r="E349" s="413"/>
      <c r="F349" s="413"/>
      <c r="G349" s="143"/>
    </row>
    <row r="350" spans="1:7" s="152" customFormat="1">
      <c r="A350" s="146"/>
      <c r="B350" s="488"/>
      <c r="C350" s="148"/>
      <c r="D350" s="147"/>
      <c r="E350" s="413"/>
      <c r="F350" s="413"/>
      <c r="G350" s="143"/>
    </row>
    <row r="351" spans="1:7" s="152" customFormat="1">
      <c r="A351" s="146"/>
      <c r="B351" s="488"/>
      <c r="C351" s="148"/>
      <c r="D351" s="147"/>
      <c r="E351" s="413"/>
      <c r="F351" s="413"/>
      <c r="G351" s="143"/>
    </row>
    <row r="352" spans="1:7" s="152" customFormat="1">
      <c r="A352" s="146"/>
      <c r="B352" s="488"/>
      <c r="C352" s="148"/>
      <c r="D352" s="147"/>
      <c r="E352" s="413"/>
      <c r="F352" s="413"/>
      <c r="G352" s="143"/>
    </row>
    <row r="353" spans="1:7" s="152" customFormat="1">
      <c r="A353" s="146"/>
      <c r="B353" s="488"/>
      <c r="C353" s="148"/>
      <c r="D353" s="147"/>
      <c r="E353" s="413"/>
      <c r="F353" s="413"/>
      <c r="G353" s="143"/>
    </row>
    <row r="354" spans="1:7" s="152" customFormat="1">
      <c r="A354" s="146"/>
      <c r="B354" s="488"/>
      <c r="C354" s="148"/>
      <c r="D354" s="147"/>
      <c r="E354" s="413"/>
      <c r="F354" s="413"/>
      <c r="G354" s="143"/>
    </row>
    <row r="355" spans="1:7" s="152" customFormat="1">
      <c r="A355" s="146"/>
      <c r="B355" s="488"/>
      <c r="C355" s="148"/>
      <c r="D355" s="147"/>
      <c r="E355" s="413"/>
      <c r="F355" s="413"/>
      <c r="G355" s="143"/>
    </row>
    <row r="356" spans="1:7" s="152" customFormat="1">
      <c r="A356" s="146"/>
      <c r="B356" s="488"/>
      <c r="C356" s="148"/>
      <c r="D356" s="147"/>
      <c r="E356" s="413"/>
      <c r="F356" s="413"/>
      <c r="G356" s="143"/>
    </row>
    <row r="357" spans="1:7" s="152" customFormat="1">
      <c r="A357" s="146"/>
      <c r="B357" s="488"/>
      <c r="C357" s="148"/>
      <c r="D357" s="147"/>
      <c r="E357" s="413"/>
      <c r="F357" s="413"/>
      <c r="G357" s="143"/>
    </row>
    <row r="358" spans="1:7" s="152" customFormat="1">
      <c r="A358" s="146"/>
      <c r="B358" s="488"/>
      <c r="C358" s="148"/>
      <c r="D358" s="147"/>
      <c r="E358" s="413"/>
      <c r="F358" s="413"/>
      <c r="G358" s="143"/>
    </row>
    <row r="359" spans="1:7" s="152" customFormat="1">
      <c r="A359" s="146"/>
      <c r="B359" s="488"/>
      <c r="C359" s="148"/>
      <c r="D359" s="147"/>
      <c r="E359" s="413"/>
      <c r="F359" s="413"/>
      <c r="G359" s="143"/>
    </row>
    <row r="360" spans="1:7" s="152" customFormat="1">
      <c r="A360" s="146"/>
      <c r="B360" s="488"/>
      <c r="C360" s="148"/>
      <c r="D360" s="147"/>
      <c r="E360" s="413"/>
      <c r="F360" s="413"/>
      <c r="G360" s="143"/>
    </row>
    <row r="361" spans="1:7" s="152" customFormat="1">
      <c r="A361" s="146"/>
      <c r="B361" s="488"/>
      <c r="C361" s="148"/>
      <c r="D361" s="147"/>
      <c r="E361" s="413"/>
      <c r="F361" s="413"/>
      <c r="G361" s="143"/>
    </row>
    <row r="362" spans="1:7" s="152" customFormat="1">
      <c r="A362" s="146"/>
      <c r="B362" s="488"/>
      <c r="C362" s="148"/>
      <c r="D362" s="147"/>
      <c r="E362" s="413"/>
      <c r="F362" s="413"/>
      <c r="G362" s="143"/>
    </row>
    <row r="363" spans="1:7" s="152" customFormat="1">
      <c r="A363" s="146"/>
      <c r="B363" s="488"/>
      <c r="C363" s="148"/>
      <c r="D363" s="147"/>
      <c r="E363" s="413"/>
      <c r="F363" s="413"/>
      <c r="G363" s="143"/>
    </row>
    <row r="364" spans="1:7" s="152" customFormat="1">
      <c r="A364" s="146"/>
      <c r="B364" s="488"/>
      <c r="C364" s="145"/>
      <c r="D364" s="147"/>
      <c r="E364" s="413"/>
      <c r="F364" s="413"/>
      <c r="G364" s="143"/>
    </row>
    <row r="365" spans="1:7" s="152" customFormat="1">
      <c r="A365" s="146"/>
      <c r="B365" s="488"/>
      <c r="C365" s="145"/>
      <c r="D365" s="147"/>
      <c r="E365" s="413"/>
      <c r="F365" s="413"/>
      <c r="G365" s="143"/>
    </row>
    <row r="366" spans="1:7" s="152" customFormat="1">
      <c r="A366" s="146"/>
      <c r="B366" s="496"/>
      <c r="C366" s="145"/>
      <c r="D366" s="147"/>
      <c r="E366" s="413"/>
      <c r="F366" s="413"/>
      <c r="G366" s="143"/>
    </row>
    <row r="367" spans="1:7" s="152" customFormat="1">
      <c r="A367" s="146"/>
      <c r="B367" s="488"/>
      <c r="C367" s="145"/>
      <c r="D367" s="147"/>
      <c r="E367" s="413"/>
      <c r="F367" s="413"/>
      <c r="G367" s="143"/>
    </row>
    <row r="368" spans="1:7" s="152" customFormat="1">
      <c r="A368" s="146"/>
      <c r="B368" s="488"/>
      <c r="C368" s="145"/>
      <c r="D368" s="147"/>
      <c r="E368" s="413"/>
      <c r="F368" s="413"/>
      <c r="G368" s="143"/>
    </row>
    <row r="369" spans="1:7" s="152" customFormat="1">
      <c r="A369" s="146"/>
      <c r="B369" s="488"/>
      <c r="C369" s="145"/>
      <c r="D369" s="147"/>
      <c r="E369" s="413"/>
      <c r="F369" s="413"/>
      <c r="G369" s="143"/>
    </row>
    <row r="370" spans="1:7" s="152" customFormat="1">
      <c r="A370" s="146"/>
      <c r="B370" s="488"/>
      <c r="C370" s="145"/>
      <c r="D370" s="147"/>
      <c r="E370" s="413"/>
      <c r="F370" s="413"/>
      <c r="G370" s="143"/>
    </row>
    <row r="371" spans="1:7" s="152" customFormat="1">
      <c r="A371" s="146"/>
      <c r="B371" s="496"/>
      <c r="C371" s="145"/>
      <c r="D371" s="147"/>
      <c r="E371" s="413"/>
      <c r="F371" s="413"/>
      <c r="G371" s="143"/>
    </row>
    <row r="372" spans="1:7" s="152" customFormat="1">
      <c r="A372" s="146"/>
      <c r="B372" s="488"/>
      <c r="C372" s="145"/>
      <c r="D372" s="147"/>
      <c r="E372" s="413"/>
      <c r="F372" s="413"/>
      <c r="G372" s="143"/>
    </row>
    <row r="373" spans="1:7" s="152" customFormat="1">
      <c r="A373" s="146"/>
      <c r="B373" s="497"/>
      <c r="C373" s="145"/>
      <c r="D373" s="147"/>
      <c r="E373" s="413"/>
      <c r="F373" s="413"/>
      <c r="G373" s="143"/>
    </row>
    <row r="374" spans="1:7" s="152" customFormat="1">
      <c r="A374" s="146"/>
      <c r="B374" s="488"/>
      <c r="C374" s="148"/>
      <c r="D374" s="147"/>
      <c r="E374" s="413"/>
      <c r="F374" s="413"/>
      <c r="G374" s="143"/>
    </row>
    <row r="375" spans="1:7" s="152" customFormat="1">
      <c r="A375" s="146"/>
      <c r="B375" s="488"/>
      <c r="C375" s="148"/>
      <c r="D375" s="147"/>
      <c r="E375" s="413"/>
      <c r="F375" s="413"/>
      <c r="G375" s="143"/>
    </row>
    <row r="376" spans="1:7" s="152" customFormat="1">
      <c r="A376" s="146"/>
      <c r="B376" s="488"/>
      <c r="C376" s="148"/>
      <c r="D376" s="147"/>
      <c r="E376" s="413"/>
      <c r="F376" s="413"/>
      <c r="G376" s="143"/>
    </row>
    <row r="377" spans="1:7" s="152" customFormat="1">
      <c r="A377" s="146"/>
      <c r="B377" s="488"/>
      <c r="C377" s="148"/>
      <c r="D377" s="147"/>
      <c r="E377" s="413"/>
      <c r="F377" s="413"/>
      <c r="G377" s="143"/>
    </row>
    <row r="378" spans="1:7" s="152" customFormat="1">
      <c r="A378" s="146"/>
      <c r="B378" s="488"/>
      <c r="C378" s="148"/>
      <c r="D378" s="147"/>
      <c r="E378" s="413"/>
      <c r="F378" s="413"/>
      <c r="G378" s="143"/>
    </row>
    <row r="379" spans="1:7" s="152" customFormat="1">
      <c r="A379" s="146"/>
      <c r="B379" s="488"/>
      <c r="C379" s="148"/>
      <c r="D379" s="147"/>
      <c r="E379" s="413"/>
      <c r="F379" s="413"/>
      <c r="G379" s="143"/>
    </row>
    <row r="380" spans="1:7" s="152" customFormat="1">
      <c r="A380" s="146"/>
      <c r="B380" s="488"/>
      <c r="C380" s="148"/>
      <c r="D380" s="147"/>
      <c r="E380" s="413"/>
      <c r="F380" s="413"/>
      <c r="G380" s="143"/>
    </row>
    <row r="381" spans="1:7" s="152" customFormat="1">
      <c r="A381" s="146"/>
      <c r="B381" s="488"/>
      <c r="C381" s="148"/>
      <c r="D381" s="147"/>
      <c r="E381" s="413"/>
      <c r="F381" s="413"/>
      <c r="G381" s="143"/>
    </row>
    <row r="382" spans="1:7" s="152" customFormat="1">
      <c r="A382" s="146"/>
      <c r="B382" s="488"/>
      <c r="C382" s="148"/>
      <c r="D382" s="147"/>
      <c r="E382" s="413"/>
      <c r="F382" s="413"/>
      <c r="G382" s="143"/>
    </row>
    <row r="383" spans="1:7" s="152" customFormat="1">
      <c r="A383" s="143"/>
      <c r="B383" s="488"/>
      <c r="C383" s="148"/>
      <c r="D383" s="144"/>
      <c r="E383" s="413"/>
      <c r="F383" s="413"/>
      <c r="G383" s="143"/>
    </row>
    <row r="384" spans="1:7" s="152" customFormat="1">
      <c r="A384" s="143"/>
      <c r="B384" s="488"/>
      <c r="C384" s="148"/>
      <c r="D384" s="144"/>
      <c r="E384" s="413"/>
      <c r="F384" s="413"/>
      <c r="G384" s="143"/>
    </row>
    <row r="385" spans="1:7" s="152" customFormat="1">
      <c r="A385" s="143"/>
      <c r="B385" s="488"/>
      <c r="C385" s="148"/>
      <c r="D385" s="144"/>
      <c r="E385" s="413"/>
      <c r="F385" s="413"/>
      <c r="G385" s="143"/>
    </row>
    <row r="386" spans="1:7" s="152" customFormat="1">
      <c r="A386" s="143"/>
      <c r="B386" s="488"/>
      <c r="C386" s="148"/>
      <c r="D386" s="144"/>
      <c r="E386" s="413"/>
      <c r="F386" s="413"/>
      <c r="G386" s="143"/>
    </row>
    <row r="387" spans="1:7" s="152" customFormat="1">
      <c r="A387" s="143"/>
      <c r="B387" s="488"/>
      <c r="C387" s="148"/>
      <c r="D387" s="144"/>
      <c r="E387" s="413"/>
      <c r="F387" s="413"/>
      <c r="G387" s="143"/>
    </row>
    <row r="388" spans="1:7" s="152" customFormat="1">
      <c r="A388" s="143"/>
      <c r="B388" s="489"/>
      <c r="C388" s="148"/>
      <c r="D388" s="144"/>
      <c r="E388" s="413"/>
      <c r="F388" s="413"/>
      <c r="G388" s="143"/>
    </row>
    <row r="389" spans="1:7">
      <c r="A389" s="143"/>
      <c r="B389" s="488"/>
      <c r="C389" s="148"/>
    </row>
    <row r="390" spans="1:7">
      <c r="A390" s="143"/>
      <c r="B390" s="488"/>
      <c r="C390" s="148"/>
    </row>
    <row r="391" spans="1:7" s="152" customFormat="1">
      <c r="A391" s="143"/>
      <c r="B391" s="496"/>
      <c r="C391" s="148"/>
      <c r="D391" s="144"/>
      <c r="E391" s="413"/>
      <c r="F391" s="413"/>
      <c r="G391" s="143"/>
    </row>
    <row r="392" spans="1:7" s="152" customFormat="1">
      <c r="A392" s="143"/>
      <c r="B392" s="488"/>
      <c r="C392" s="148"/>
      <c r="D392" s="144"/>
      <c r="E392" s="413"/>
      <c r="F392" s="413"/>
      <c r="G392" s="143"/>
    </row>
    <row r="393" spans="1:7" s="152" customFormat="1">
      <c r="A393" s="143"/>
      <c r="B393" s="497"/>
      <c r="C393" s="145"/>
      <c r="D393" s="144"/>
      <c r="E393" s="413"/>
      <c r="F393" s="413"/>
      <c r="G393" s="143"/>
    </row>
    <row r="394" spans="1:7" s="152" customFormat="1">
      <c r="A394" s="146"/>
      <c r="B394" s="497"/>
      <c r="C394" s="145"/>
      <c r="D394" s="144"/>
      <c r="E394" s="413"/>
      <c r="F394" s="413"/>
      <c r="G394" s="143"/>
    </row>
    <row r="395" spans="1:7" s="152" customFormat="1">
      <c r="A395" s="146"/>
      <c r="B395" s="497"/>
      <c r="C395" s="145"/>
      <c r="D395" s="144"/>
      <c r="E395" s="413"/>
      <c r="F395" s="413"/>
      <c r="G395" s="143"/>
    </row>
    <row r="396" spans="1:7" s="152" customFormat="1">
      <c r="A396" s="146"/>
      <c r="B396" s="488"/>
      <c r="C396" s="148"/>
      <c r="D396" s="147"/>
      <c r="E396" s="413"/>
      <c r="F396" s="413"/>
      <c r="G396" s="143"/>
    </row>
    <row r="397" spans="1:7" s="152" customFormat="1">
      <c r="A397" s="146"/>
      <c r="B397" s="488"/>
      <c r="C397" s="148"/>
      <c r="D397" s="147"/>
      <c r="E397" s="413"/>
      <c r="F397" s="413"/>
      <c r="G397" s="143"/>
    </row>
    <row r="398" spans="1:7" s="152" customFormat="1">
      <c r="A398" s="146"/>
      <c r="B398" s="488"/>
      <c r="C398" s="148"/>
      <c r="D398" s="147"/>
      <c r="E398" s="413"/>
      <c r="F398" s="413"/>
      <c r="G398" s="143"/>
    </row>
    <row r="399" spans="1:7" s="152" customFormat="1">
      <c r="A399" s="146"/>
      <c r="B399" s="488"/>
      <c r="C399" s="148"/>
      <c r="D399" s="147"/>
      <c r="E399" s="413"/>
      <c r="F399" s="413"/>
      <c r="G399" s="143"/>
    </row>
    <row r="400" spans="1:7" s="152" customFormat="1">
      <c r="A400" s="146"/>
      <c r="B400" s="488"/>
      <c r="C400" s="148"/>
      <c r="D400" s="147"/>
      <c r="E400" s="413"/>
      <c r="F400" s="413"/>
      <c r="G400" s="143"/>
    </row>
    <row r="401" spans="1:7" s="152" customFormat="1">
      <c r="A401" s="146"/>
      <c r="B401" s="488"/>
      <c r="C401" s="148"/>
      <c r="D401" s="147"/>
      <c r="E401" s="413"/>
      <c r="F401" s="413"/>
      <c r="G401" s="143"/>
    </row>
    <row r="402" spans="1:7" s="152" customFormat="1">
      <c r="A402" s="146"/>
      <c r="B402" s="488"/>
      <c r="C402" s="148"/>
      <c r="D402" s="147"/>
      <c r="E402" s="413"/>
      <c r="F402" s="413"/>
      <c r="G402" s="143"/>
    </row>
    <row r="403" spans="1:7" s="152" customFormat="1">
      <c r="A403" s="146"/>
      <c r="B403" s="488"/>
      <c r="C403" s="148"/>
      <c r="D403" s="147"/>
      <c r="E403" s="413"/>
      <c r="F403" s="413"/>
      <c r="G403" s="143"/>
    </row>
    <row r="404" spans="1:7" s="152" customFormat="1">
      <c r="A404" s="146"/>
      <c r="B404" s="488"/>
      <c r="C404" s="148"/>
      <c r="D404" s="147"/>
      <c r="E404" s="413"/>
      <c r="F404" s="413"/>
      <c r="G404" s="143"/>
    </row>
    <row r="405" spans="1:7" s="152" customFormat="1">
      <c r="A405" s="146"/>
      <c r="B405" s="488"/>
      <c r="C405" s="148"/>
      <c r="D405" s="147"/>
      <c r="E405" s="413"/>
      <c r="F405" s="413"/>
      <c r="G405" s="143"/>
    </row>
    <row r="406" spans="1:7" s="152" customFormat="1">
      <c r="A406" s="146"/>
      <c r="B406" s="488"/>
      <c r="C406" s="148"/>
      <c r="D406" s="147"/>
      <c r="E406" s="413"/>
      <c r="F406" s="413"/>
      <c r="G406" s="143"/>
    </row>
    <row r="407" spans="1:7" s="152" customFormat="1">
      <c r="A407" s="146"/>
      <c r="B407" s="488"/>
      <c r="C407" s="148"/>
      <c r="D407" s="147"/>
      <c r="E407" s="413"/>
      <c r="F407" s="413"/>
      <c r="G407" s="143"/>
    </row>
    <row r="408" spans="1:7" s="152" customFormat="1">
      <c r="A408" s="146"/>
      <c r="B408" s="488"/>
      <c r="C408" s="148"/>
      <c r="D408" s="147"/>
      <c r="E408" s="413"/>
      <c r="F408" s="413"/>
      <c r="G408" s="143"/>
    </row>
    <row r="409" spans="1:7" s="152" customFormat="1">
      <c r="A409" s="146"/>
      <c r="B409" s="488"/>
      <c r="C409" s="148"/>
      <c r="D409" s="147"/>
      <c r="E409" s="413"/>
      <c r="F409" s="413"/>
      <c r="G409" s="143"/>
    </row>
    <row r="410" spans="1:7" s="152" customFormat="1">
      <c r="A410" s="146"/>
      <c r="B410" s="488"/>
      <c r="C410" s="148"/>
      <c r="D410" s="147"/>
      <c r="E410" s="413"/>
      <c r="F410" s="413"/>
      <c r="G410" s="143"/>
    </row>
    <row r="411" spans="1:7" s="152" customFormat="1">
      <c r="A411" s="146"/>
      <c r="B411" s="488"/>
      <c r="C411" s="148"/>
      <c r="D411" s="147"/>
      <c r="E411" s="413"/>
      <c r="F411" s="413"/>
      <c r="G411" s="143"/>
    </row>
    <row r="412" spans="1:7" s="152" customFormat="1">
      <c r="A412" s="146"/>
      <c r="B412" s="488"/>
      <c r="C412" s="148"/>
      <c r="D412" s="147"/>
      <c r="E412" s="413"/>
      <c r="F412" s="413"/>
      <c r="G412" s="143"/>
    </row>
    <row r="413" spans="1:7" s="152" customFormat="1">
      <c r="A413" s="146"/>
      <c r="B413" s="488"/>
      <c r="C413" s="148"/>
      <c r="D413" s="147"/>
      <c r="E413" s="413"/>
      <c r="F413" s="413"/>
      <c r="G413" s="143"/>
    </row>
    <row r="414" spans="1:7" s="152" customFormat="1">
      <c r="A414" s="146"/>
      <c r="B414" s="488"/>
      <c r="C414" s="148"/>
      <c r="D414" s="147"/>
      <c r="E414" s="413"/>
      <c r="F414" s="413"/>
      <c r="G414" s="143"/>
    </row>
    <row r="415" spans="1:7" s="152" customFormat="1">
      <c r="A415" s="146"/>
      <c r="B415" s="488"/>
      <c r="C415" s="148"/>
      <c r="D415" s="147"/>
      <c r="E415" s="413"/>
      <c r="F415" s="413"/>
      <c r="G415" s="143"/>
    </row>
    <row r="416" spans="1:7" s="152" customFormat="1">
      <c r="A416" s="146"/>
      <c r="B416" s="488"/>
      <c r="C416" s="148"/>
      <c r="D416" s="147"/>
      <c r="E416" s="413"/>
      <c r="F416" s="413"/>
      <c r="G416" s="143"/>
    </row>
    <row r="417" spans="1:7" s="152" customFormat="1">
      <c r="A417" s="146"/>
      <c r="B417" s="488"/>
      <c r="C417" s="148"/>
      <c r="D417" s="147"/>
      <c r="E417" s="413"/>
      <c r="F417" s="413"/>
      <c r="G417" s="143"/>
    </row>
    <row r="418" spans="1:7" s="152" customFormat="1">
      <c r="A418" s="146"/>
      <c r="B418" s="488"/>
      <c r="C418" s="145"/>
      <c r="D418" s="147"/>
      <c r="E418" s="413"/>
      <c r="F418" s="413"/>
      <c r="G418" s="143"/>
    </row>
    <row r="419" spans="1:7" s="152" customFormat="1">
      <c r="A419" s="146"/>
      <c r="B419" s="488"/>
      <c r="C419" s="145"/>
      <c r="D419" s="147"/>
      <c r="E419" s="413"/>
      <c r="F419" s="413"/>
      <c r="G419" s="143"/>
    </row>
    <row r="420" spans="1:7" s="152" customFormat="1">
      <c r="A420" s="146"/>
      <c r="B420" s="496"/>
      <c r="C420" s="145"/>
      <c r="D420" s="147"/>
      <c r="E420" s="413"/>
      <c r="F420" s="413"/>
      <c r="G420" s="143"/>
    </row>
    <row r="421" spans="1:7" s="152" customFormat="1">
      <c r="A421" s="146"/>
      <c r="B421" s="488"/>
      <c r="C421" s="145"/>
      <c r="D421" s="147"/>
      <c r="E421" s="413"/>
      <c r="F421" s="413"/>
      <c r="G421" s="143"/>
    </row>
    <row r="422" spans="1:7" s="152" customFormat="1">
      <c r="A422" s="146"/>
      <c r="B422" s="497"/>
      <c r="C422" s="145"/>
      <c r="D422" s="147"/>
      <c r="E422" s="413"/>
      <c r="F422" s="413"/>
      <c r="G422" s="143"/>
    </row>
    <row r="423" spans="1:7" s="152" customFormat="1">
      <c r="A423" s="146"/>
      <c r="B423" s="488"/>
      <c r="C423" s="148"/>
      <c r="D423" s="147"/>
      <c r="E423" s="413"/>
      <c r="F423" s="413"/>
      <c r="G423" s="143"/>
    </row>
    <row r="424" spans="1:7" s="152" customFormat="1">
      <c r="A424" s="146"/>
      <c r="B424" s="488"/>
      <c r="C424" s="148"/>
      <c r="D424" s="147"/>
      <c r="E424" s="413"/>
      <c r="F424" s="413"/>
      <c r="G424" s="143"/>
    </row>
    <row r="425" spans="1:7">
      <c r="B425" s="488"/>
      <c r="C425" s="148"/>
      <c r="D425" s="147"/>
    </row>
    <row r="426" spans="1:7">
      <c r="B426" s="488"/>
      <c r="C426" s="148"/>
      <c r="D426" s="147"/>
    </row>
    <row r="427" spans="1:7">
      <c r="B427" s="488"/>
      <c r="C427" s="148"/>
      <c r="D427" s="147"/>
    </row>
    <row r="428" spans="1:7">
      <c r="B428" s="488"/>
      <c r="C428" s="148"/>
      <c r="D428" s="147"/>
    </row>
    <row r="429" spans="1:7">
      <c r="B429" s="488"/>
      <c r="C429" s="148"/>
      <c r="D429" s="147"/>
    </row>
    <row r="430" spans="1:7">
      <c r="B430" s="488"/>
      <c r="C430" s="148"/>
      <c r="D430" s="147"/>
    </row>
    <row r="431" spans="1:7">
      <c r="B431" s="488"/>
      <c r="C431" s="148"/>
      <c r="D431" s="147"/>
    </row>
    <row r="432" spans="1:7">
      <c r="A432" s="143"/>
      <c r="B432" s="488"/>
      <c r="C432" s="148"/>
    </row>
    <row r="433" spans="1:6">
      <c r="A433" s="143"/>
      <c r="B433" s="488"/>
      <c r="C433" s="148"/>
    </row>
    <row r="434" spans="1:6">
      <c r="A434" s="143"/>
      <c r="B434" s="488"/>
      <c r="C434" s="148"/>
    </row>
    <row r="435" spans="1:6">
      <c r="A435" s="143"/>
      <c r="B435" s="488"/>
      <c r="C435" s="148"/>
    </row>
    <row r="436" spans="1:6">
      <c r="A436" s="143"/>
      <c r="B436" s="488"/>
      <c r="C436" s="148"/>
    </row>
    <row r="437" spans="1:6">
      <c r="A437" s="143"/>
      <c r="B437" s="489"/>
      <c r="C437" s="148"/>
    </row>
    <row r="438" spans="1:6" s="151" customFormat="1">
      <c r="A438" s="143"/>
      <c r="B438" s="488"/>
      <c r="C438" s="148"/>
      <c r="D438" s="144"/>
      <c r="E438" s="413"/>
      <c r="F438" s="413"/>
    </row>
    <row r="439" spans="1:6">
      <c r="A439" s="143"/>
      <c r="B439" s="488"/>
      <c r="C439" s="148"/>
    </row>
    <row r="440" spans="1:6">
      <c r="A440" s="143"/>
      <c r="B440" s="496"/>
      <c r="C440" s="148"/>
    </row>
    <row r="441" spans="1:6" s="151" customFormat="1">
      <c r="A441" s="143"/>
      <c r="B441" s="488"/>
      <c r="C441" s="148"/>
      <c r="D441" s="144"/>
      <c r="E441" s="413"/>
      <c r="F441" s="413"/>
    </row>
    <row r="442" spans="1:6" s="151" customFormat="1">
      <c r="A442" s="143"/>
      <c r="B442" s="497"/>
      <c r="C442" s="145"/>
      <c r="D442" s="144"/>
      <c r="E442" s="413"/>
      <c r="F442" s="413"/>
    </row>
    <row r="443" spans="1:6" s="151" customFormat="1">
      <c r="A443" s="146"/>
      <c r="B443" s="488"/>
      <c r="C443" s="148"/>
      <c r="D443" s="147"/>
      <c r="E443" s="417"/>
      <c r="F443" s="417"/>
    </row>
    <row r="444" spans="1:6" s="151" customFormat="1">
      <c r="A444" s="146"/>
      <c r="B444" s="497"/>
      <c r="C444" s="145"/>
      <c r="D444" s="144"/>
      <c r="E444" s="413"/>
      <c r="F444" s="413"/>
    </row>
    <row r="445" spans="1:6" s="151" customFormat="1">
      <c r="A445" s="146"/>
      <c r="B445" s="497"/>
      <c r="C445" s="145"/>
      <c r="D445" s="144"/>
      <c r="E445" s="413"/>
      <c r="F445" s="413"/>
    </row>
    <row r="446" spans="1:6" s="151" customFormat="1">
      <c r="A446" s="146"/>
      <c r="B446" s="488"/>
      <c r="C446" s="148"/>
      <c r="D446" s="147"/>
      <c r="E446" s="417"/>
      <c r="F446" s="417"/>
    </row>
    <row r="447" spans="1:6" s="151" customFormat="1">
      <c r="A447" s="146"/>
      <c r="B447" s="488"/>
      <c r="C447" s="148"/>
      <c r="D447" s="147"/>
      <c r="E447" s="417"/>
      <c r="F447" s="417"/>
    </row>
    <row r="448" spans="1:6" s="151" customFormat="1">
      <c r="A448" s="146"/>
      <c r="B448" s="488"/>
      <c r="C448" s="148"/>
      <c r="D448" s="147"/>
      <c r="E448" s="417"/>
      <c r="F448" s="417"/>
    </row>
    <row r="449" spans="1:6" s="151" customFormat="1">
      <c r="A449" s="146"/>
      <c r="B449" s="488"/>
      <c r="C449" s="148"/>
      <c r="D449" s="147"/>
      <c r="E449" s="417"/>
      <c r="F449" s="417"/>
    </row>
    <row r="450" spans="1:6" s="151" customFormat="1">
      <c r="A450" s="146"/>
      <c r="B450" s="488"/>
      <c r="C450" s="148"/>
      <c r="D450" s="147"/>
      <c r="E450" s="417"/>
      <c r="F450" s="417"/>
    </row>
    <row r="451" spans="1:6" s="151" customFormat="1">
      <c r="A451" s="146"/>
      <c r="B451" s="488"/>
      <c r="C451" s="148"/>
      <c r="D451" s="147"/>
      <c r="E451" s="417"/>
      <c r="F451" s="417"/>
    </row>
    <row r="452" spans="1:6" s="151" customFormat="1">
      <c r="A452" s="146"/>
      <c r="B452" s="488"/>
      <c r="C452" s="148"/>
      <c r="D452" s="147"/>
      <c r="E452" s="417"/>
      <c r="F452" s="417"/>
    </row>
    <row r="453" spans="1:6" s="151" customFormat="1">
      <c r="A453" s="146"/>
      <c r="B453" s="488"/>
      <c r="C453" s="148"/>
      <c r="D453" s="147"/>
      <c r="E453" s="417"/>
      <c r="F453" s="417"/>
    </row>
    <row r="454" spans="1:6" s="151" customFormat="1">
      <c r="A454" s="146"/>
      <c r="B454" s="488"/>
      <c r="C454" s="148"/>
      <c r="D454" s="147"/>
      <c r="E454" s="417"/>
      <c r="F454" s="417"/>
    </row>
    <row r="455" spans="1:6" s="151" customFormat="1">
      <c r="A455" s="146"/>
      <c r="B455" s="488"/>
      <c r="C455" s="148"/>
      <c r="D455" s="147"/>
      <c r="E455" s="417"/>
      <c r="F455" s="417"/>
    </row>
    <row r="456" spans="1:6" s="151" customFormat="1">
      <c r="A456" s="146"/>
      <c r="B456" s="488"/>
      <c r="C456" s="148"/>
      <c r="D456" s="147"/>
      <c r="E456" s="417"/>
      <c r="F456" s="417"/>
    </row>
    <row r="457" spans="1:6" s="151" customFormat="1">
      <c r="A457" s="146"/>
      <c r="B457" s="488"/>
      <c r="C457" s="148"/>
      <c r="D457" s="147"/>
      <c r="E457" s="417"/>
      <c r="F457" s="417"/>
    </row>
    <row r="458" spans="1:6" s="151" customFormat="1">
      <c r="A458" s="146"/>
      <c r="B458" s="488"/>
      <c r="C458" s="148"/>
      <c r="D458" s="147"/>
      <c r="E458" s="417"/>
      <c r="F458" s="417"/>
    </row>
    <row r="459" spans="1:6" s="151" customFormat="1">
      <c r="A459" s="146"/>
      <c r="B459" s="488"/>
      <c r="C459" s="148"/>
      <c r="D459" s="147"/>
      <c r="E459" s="417"/>
      <c r="F459" s="417"/>
    </row>
    <row r="460" spans="1:6" s="151" customFormat="1">
      <c r="A460" s="146"/>
      <c r="B460" s="488"/>
      <c r="C460" s="148"/>
      <c r="D460" s="147"/>
      <c r="E460" s="417"/>
      <c r="F460" s="417"/>
    </row>
    <row r="461" spans="1:6" s="151" customFormat="1">
      <c r="A461" s="146"/>
      <c r="B461" s="488"/>
      <c r="C461" s="148"/>
      <c r="D461" s="147"/>
      <c r="E461" s="417"/>
      <c r="F461" s="417"/>
    </row>
    <row r="462" spans="1:6" s="151" customFormat="1">
      <c r="A462" s="146"/>
      <c r="B462" s="488"/>
      <c r="C462" s="148"/>
      <c r="D462" s="147"/>
      <c r="E462" s="417"/>
      <c r="F462" s="417"/>
    </row>
    <row r="463" spans="1:6" s="151" customFormat="1">
      <c r="A463" s="146"/>
      <c r="B463" s="488"/>
      <c r="C463" s="148"/>
      <c r="D463" s="147"/>
      <c r="E463" s="417"/>
      <c r="F463" s="417"/>
    </row>
    <row r="464" spans="1:6" s="151" customFormat="1">
      <c r="A464" s="146"/>
      <c r="B464" s="488"/>
      <c r="C464" s="148"/>
      <c r="D464" s="147"/>
      <c r="E464" s="417"/>
      <c r="F464" s="417"/>
    </row>
    <row r="465" spans="1:6" s="151" customFormat="1">
      <c r="A465" s="146"/>
      <c r="B465" s="488"/>
      <c r="C465" s="148"/>
      <c r="D465" s="147"/>
      <c r="E465" s="417"/>
      <c r="F465" s="417"/>
    </row>
    <row r="466" spans="1:6" s="151" customFormat="1">
      <c r="A466" s="146"/>
      <c r="B466" s="488"/>
      <c r="C466" s="148"/>
      <c r="D466" s="147"/>
      <c r="E466" s="417"/>
      <c r="F466" s="417"/>
    </row>
    <row r="467" spans="1:6" s="151" customFormat="1">
      <c r="A467" s="146"/>
      <c r="B467" s="488"/>
      <c r="C467" s="148"/>
      <c r="D467" s="147"/>
      <c r="E467" s="417"/>
      <c r="F467" s="417"/>
    </row>
    <row r="468" spans="1:6" s="151" customFormat="1">
      <c r="A468" s="146"/>
      <c r="B468" s="488"/>
      <c r="C468" s="148"/>
      <c r="D468" s="147"/>
      <c r="E468" s="417"/>
      <c r="F468" s="417"/>
    </row>
    <row r="469" spans="1:6" s="151" customFormat="1">
      <c r="A469" s="146"/>
      <c r="B469" s="488"/>
      <c r="C469" s="148"/>
      <c r="D469" s="147"/>
      <c r="E469" s="417"/>
      <c r="F469" s="417"/>
    </row>
    <row r="470" spans="1:6" s="151" customFormat="1">
      <c r="A470" s="146"/>
      <c r="B470" s="488"/>
      <c r="C470" s="148"/>
      <c r="D470" s="147"/>
      <c r="E470" s="417"/>
      <c r="F470" s="417"/>
    </row>
    <row r="471" spans="1:6" s="151" customFormat="1">
      <c r="A471" s="146"/>
      <c r="B471" s="488"/>
      <c r="C471" s="148"/>
      <c r="D471" s="147"/>
      <c r="E471" s="417"/>
      <c r="F471" s="417"/>
    </row>
    <row r="472" spans="1:6" s="151" customFormat="1">
      <c r="A472" s="146"/>
      <c r="B472" s="496"/>
      <c r="C472" s="148"/>
      <c r="D472" s="147"/>
      <c r="E472" s="417"/>
      <c r="F472" s="417"/>
    </row>
    <row r="473" spans="1:6" s="151" customFormat="1">
      <c r="A473" s="146"/>
      <c r="B473" s="488"/>
      <c r="C473" s="148"/>
      <c r="D473" s="147"/>
      <c r="E473" s="417"/>
      <c r="F473" s="417"/>
    </row>
    <row r="474" spans="1:6" s="151" customFormat="1">
      <c r="A474" s="146"/>
      <c r="B474" s="488"/>
      <c r="C474" s="148"/>
      <c r="D474" s="147"/>
      <c r="E474" s="417"/>
      <c r="F474" s="417"/>
    </row>
    <row r="475" spans="1:6" s="151" customFormat="1">
      <c r="A475" s="146"/>
      <c r="B475" s="488"/>
      <c r="C475" s="148"/>
      <c r="D475" s="147"/>
      <c r="E475" s="417"/>
      <c r="F475" s="417"/>
    </row>
    <row r="476" spans="1:6" s="151" customFormat="1">
      <c r="A476" s="146"/>
      <c r="B476" s="488"/>
      <c r="C476" s="148"/>
      <c r="D476" s="147"/>
      <c r="E476" s="417"/>
      <c r="F476" s="417"/>
    </row>
    <row r="477" spans="1:6" s="151" customFormat="1">
      <c r="A477" s="146"/>
      <c r="B477" s="496"/>
      <c r="C477" s="148"/>
      <c r="D477" s="147"/>
      <c r="E477" s="417"/>
      <c r="F477" s="417"/>
    </row>
    <row r="478" spans="1:6" s="151" customFormat="1">
      <c r="A478" s="146"/>
      <c r="B478" s="488"/>
      <c r="C478" s="148"/>
      <c r="D478" s="147"/>
      <c r="E478" s="417"/>
      <c r="F478" s="417"/>
    </row>
    <row r="479" spans="1:6" s="151" customFormat="1">
      <c r="A479" s="149"/>
      <c r="B479" s="488"/>
      <c r="C479" s="148"/>
      <c r="D479" s="147"/>
      <c r="E479" s="417"/>
      <c r="F479" s="417"/>
    </row>
    <row r="480" spans="1:6" s="151" customFormat="1">
      <c r="A480" s="149"/>
      <c r="B480" s="488"/>
      <c r="C480" s="148"/>
      <c r="D480" s="147"/>
      <c r="E480" s="417"/>
      <c r="F480" s="417"/>
    </row>
    <row r="481" spans="1:6" s="151" customFormat="1">
      <c r="A481" s="146"/>
      <c r="B481" s="488"/>
      <c r="C481" s="148"/>
      <c r="D481" s="147"/>
      <c r="E481" s="417"/>
      <c r="F481" s="417"/>
    </row>
    <row r="482" spans="1:6" s="151" customFormat="1">
      <c r="A482" s="146"/>
      <c r="B482" s="488"/>
      <c r="C482" s="148"/>
      <c r="D482" s="147"/>
      <c r="E482" s="417"/>
      <c r="F482" s="417"/>
    </row>
    <row r="483" spans="1:6" s="151" customFormat="1">
      <c r="A483" s="146"/>
      <c r="B483" s="488"/>
      <c r="C483" s="148"/>
      <c r="D483" s="147"/>
      <c r="E483" s="417"/>
      <c r="F483" s="417"/>
    </row>
    <row r="484" spans="1:6" s="151" customFormat="1">
      <c r="A484" s="146"/>
      <c r="B484" s="488"/>
      <c r="C484" s="148"/>
      <c r="D484" s="147"/>
      <c r="E484" s="417"/>
      <c r="F484" s="417"/>
    </row>
    <row r="485" spans="1:6" s="151" customFormat="1">
      <c r="A485" s="150"/>
      <c r="B485" s="488"/>
      <c r="C485" s="148"/>
      <c r="D485" s="147"/>
      <c r="E485" s="417"/>
      <c r="F485" s="417"/>
    </row>
    <row r="486" spans="1:6" s="151" customFormat="1">
      <c r="A486" s="150"/>
      <c r="B486" s="488"/>
      <c r="C486" s="148"/>
      <c r="D486" s="147"/>
      <c r="E486" s="417"/>
      <c r="F486" s="417"/>
    </row>
    <row r="487" spans="1:6" s="151" customFormat="1">
      <c r="A487" s="146"/>
      <c r="B487" s="488"/>
      <c r="C487" s="148"/>
      <c r="D487" s="147"/>
      <c r="E487" s="417"/>
      <c r="F487" s="417"/>
    </row>
    <row r="488" spans="1:6" s="151" customFormat="1">
      <c r="A488" s="146"/>
      <c r="B488" s="488"/>
      <c r="C488" s="148"/>
      <c r="D488" s="147"/>
      <c r="E488" s="417"/>
      <c r="F488" s="417"/>
    </row>
    <row r="489" spans="1:6" s="151" customFormat="1">
      <c r="A489" s="146"/>
      <c r="B489" s="488"/>
      <c r="C489" s="148"/>
      <c r="D489" s="147"/>
      <c r="E489" s="417"/>
      <c r="F489" s="417"/>
    </row>
    <row r="490" spans="1:6" s="151" customFormat="1">
      <c r="A490" s="146"/>
      <c r="B490" s="488"/>
      <c r="C490" s="148"/>
      <c r="D490" s="147"/>
      <c r="E490" s="417"/>
      <c r="F490" s="417"/>
    </row>
    <row r="491" spans="1:6" s="151" customFormat="1">
      <c r="A491" s="146"/>
      <c r="B491" s="488"/>
      <c r="C491" s="148"/>
      <c r="D491" s="147"/>
      <c r="E491" s="417"/>
      <c r="F491" s="417"/>
    </row>
    <row r="492" spans="1:6" s="151" customFormat="1">
      <c r="A492" s="150"/>
      <c r="B492" s="488"/>
      <c r="C492" s="148"/>
      <c r="D492" s="147"/>
      <c r="E492" s="417"/>
      <c r="F492" s="417"/>
    </row>
    <row r="493" spans="1:6" s="151" customFormat="1">
      <c r="A493" s="150"/>
      <c r="B493" s="488"/>
      <c r="C493" s="148"/>
      <c r="D493" s="147"/>
      <c r="E493" s="417"/>
      <c r="F493" s="417"/>
    </row>
    <row r="494" spans="1:6" s="151" customFormat="1">
      <c r="A494" s="150"/>
      <c r="B494" s="489"/>
      <c r="C494" s="148"/>
      <c r="D494" s="147"/>
      <c r="E494" s="417"/>
      <c r="F494" s="417"/>
    </row>
    <row r="495" spans="1:6">
      <c r="A495" s="150"/>
      <c r="B495" s="488"/>
      <c r="C495" s="148"/>
      <c r="D495" s="147"/>
      <c r="E495" s="417"/>
      <c r="F495" s="417"/>
    </row>
    <row r="496" spans="1:6">
      <c r="B496" s="488"/>
      <c r="C496" s="148"/>
      <c r="D496" s="147"/>
      <c r="E496" s="417"/>
      <c r="F496" s="417"/>
    </row>
    <row r="497" spans="1:7">
      <c r="A497" s="150"/>
      <c r="B497" s="496"/>
      <c r="C497" s="148"/>
      <c r="D497" s="147"/>
      <c r="E497" s="417"/>
      <c r="F497" s="417"/>
    </row>
    <row r="498" spans="1:7">
      <c r="A498" s="149"/>
      <c r="B498" s="488"/>
      <c r="C498" s="148"/>
      <c r="D498" s="147"/>
      <c r="E498" s="417"/>
      <c r="F498" s="417"/>
    </row>
    <row r="499" spans="1:7">
      <c r="B499" s="488"/>
      <c r="C499" s="148"/>
      <c r="D499" s="147"/>
      <c r="E499" s="417"/>
      <c r="F499" s="417"/>
    </row>
    <row r="502" spans="1:7">
      <c r="B502" s="488"/>
      <c r="C502" s="148"/>
      <c r="D502" s="147"/>
    </row>
    <row r="503" spans="1:7">
      <c r="B503" s="488"/>
      <c r="C503" s="148"/>
      <c r="D503" s="147"/>
    </row>
    <row r="504" spans="1:7">
      <c r="B504" s="488"/>
      <c r="C504" s="148"/>
      <c r="D504" s="147"/>
    </row>
    <row r="505" spans="1:7" s="152" customFormat="1">
      <c r="A505" s="146"/>
      <c r="B505" s="488"/>
      <c r="C505" s="148"/>
      <c r="D505" s="147"/>
      <c r="E505" s="413"/>
      <c r="F505" s="413"/>
      <c r="G505" s="143"/>
    </row>
    <row r="506" spans="1:7" s="152" customFormat="1">
      <c r="A506" s="146"/>
      <c r="B506" s="488"/>
      <c r="C506" s="148"/>
      <c r="D506" s="147"/>
      <c r="E506" s="413"/>
      <c r="F506" s="413"/>
      <c r="G506" s="143"/>
    </row>
    <row r="507" spans="1:7" s="152" customFormat="1">
      <c r="A507" s="146"/>
      <c r="B507" s="488"/>
      <c r="C507" s="148"/>
      <c r="D507" s="147"/>
      <c r="E507" s="413"/>
      <c r="F507" s="413"/>
      <c r="G507" s="143"/>
    </row>
    <row r="508" spans="1:7" s="152" customFormat="1">
      <c r="A508" s="146"/>
      <c r="B508" s="488"/>
      <c r="C508" s="148"/>
      <c r="D508" s="147"/>
      <c r="E508" s="413"/>
      <c r="F508" s="413"/>
      <c r="G508" s="143"/>
    </row>
    <row r="509" spans="1:7" s="152" customFormat="1">
      <c r="A509" s="146"/>
      <c r="B509" s="488"/>
      <c r="C509" s="148"/>
      <c r="D509" s="147"/>
      <c r="E509" s="413"/>
      <c r="F509" s="413"/>
      <c r="G509" s="143"/>
    </row>
    <row r="510" spans="1:7" s="152" customFormat="1">
      <c r="A510" s="146"/>
      <c r="B510" s="488"/>
      <c r="C510" s="148"/>
      <c r="D510" s="147"/>
      <c r="E510" s="413"/>
      <c r="F510" s="413"/>
      <c r="G510" s="143"/>
    </row>
    <row r="511" spans="1:7" s="152" customFormat="1">
      <c r="A511" s="146"/>
      <c r="B511" s="488"/>
      <c r="C511" s="148"/>
      <c r="D511" s="147"/>
      <c r="E511" s="413"/>
      <c r="F511" s="413"/>
      <c r="G511" s="143"/>
    </row>
    <row r="512" spans="1:7" s="152" customFormat="1">
      <c r="A512" s="146"/>
      <c r="B512" s="488"/>
      <c r="C512" s="148"/>
      <c r="D512" s="147"/>
      <c r="E512" s="413"/>
      <c r="F512" s="413"/>
      <c r="G512" s="143"/>
    </row>
    <row r="513" spans="1:7" s="152" customFormat="1">
      <c r="A513" s="146"/>
      <c r="B513" s="488"/>
      <c r="C513" s="148"/>
      <c r="D513" s="147"/>
      <c r="E513" s="413"/>
      <c r="F513" s="413"/>
      <c r="G513" s="143"/>
    </row>
    <row r="514" spans="1:7" s="152" customFormat="1">
      <c r="A514" s="146"/>
      <c r="B514" s="488"/>
      <c r="C514" s="148"/>
      <c r="D514" s="147"/>
      <c r="E514" s="413"/>
      <c r="F514" s="413"/>
      <c r="G514" s="143"/>
    </row>
    <row r="515" spans="1:7" s="152" customFormat="1">
      <c r="A515" s="146"/>
      <c r="B515" s="488"/>
      <c r="C515" s="148"/>
      <c r="D515" s="147"/>
      <c r="E515" s="413"/>
      <c r="F515" s="413"/>
      <c r="G515" s="143"/>
    </row>
    <row r="516" spans="1:7" s="152" customFormat="1">
      <c r="A516" s="146"/>
      <c r="B516" s="488"/>
      <c r="C516" s="148"/>
      <c r="D516" s="147"/>
      <c r="E516" s="413"/>
      <c r="F516" s="413"/>
      <c r="G516" s="143"/>
    </row>
    <row r="517" spans="1:7" s="152" customFormat="1">
      <c r="A517" s="146"/>
      <c r="B517" s="488"/>
      <c r="C517" s="148"/>
      <c r="D517" s="147"/>
      <c r="E517" s="413"/>
      <c r="F517" s="413"/>
      <c r="G517" s="143"/>
    </row>
    <row r="518" spans="1:7" s="152" customFormat="1">
      <c r="A518" s="146"/>
      <c r="B518" s="488"/>
      <c r="C518" s="148"/>
      <c r="D518" s="147"/>
      <c r="E518" s="413"/>
      <c r="F518" s="413"/>
      <c r="G518" s="143"/>
    </row>
    <row r="519" spans="1:7" s="152" customFormat="1">
      <c r="A519" s="146"/>
      <c r="B519" s="488"/>
      <c r="C519" s="148"/>
      <c r="D519" s="147"/>
      <c r="E519" s="413"/>
      <c r="F519" s="413"/>
      <c r="G519" s="143"/>
    </row>
    <row r="520" spans="1:7" s="152" customFormat="1">
      <c r="A520" s="146"/>
      <c r="B520" s="488"/>
      <c r="C520" s="148"/>
      <c r="D520" s="147"/>
      <c r="E520" s="413"/>
      <c r="F520" s="413"/>
      <c r="G520" s="143"/>
    </row>
    <row r="521" spans="1:7" s="152" customFormat="1">
      <c r="A521" s="146"/>
      <c r="B521" s="488"/>
      <c r="C521" s="148"/>
      <c r="D521" s="147"/>
      <c r="E521" s="413"/>
      <c r="F521" s="413"/>
      <c r="G521" s="143"/>
    </row>
    <row r="522" spans="1:7" s="152" customFormat="1">
      <c r="A522" s="146"/>
      <c r="B522" s="488"/>
      <c r="C522" s="148"/>
      <c r="D522" s="147"/>
      <c r="E522" s="413"/>
      <c r="F522" s="413"/>
      <c r="G522" s="143"/>
    </row>
    <row r="523" spans="1:7" s="152" customFormat="1">
      <c r="A523" s="146"/>
      <c r="B523" s="488"/>
      <c r="C523" s="148"/>
      <c r="D523" s="147"/>
      <c r="E523" s="413"/>
      <c r="F523" s="413"/>
      <c r="G523" s="143"/>
    </row>
    <row r="524" spans="1:7" s="152" customFormat="1">
      <c r="A524" s="146"/>
      <c r="B524" s="488"/>
      <c r="C524" s="145"/>
      <c r="D524" s="147"/>
      <c r="E524" s="413"/>
      <c r="F524" s="413"/>
      <c r="G524" s="143"/>
    </row>
    <row r="525" spans="1:7" s="152" customFormat="1">
      <c r="A525" s="146"/>
      <c r="B525" s="488"/>
      <c r="C525" s="145"/>
      <c r="D525" s="147"/>
      <c r="E525" s="413"/>
      <c r="F525" s="413"/>
      <c r="G525" s="143"/>
    </row>
    <row r="526" spans="1:7" s="152" customFormat="1">
      <c r="A526" s="146"/>
      <c r="B526" s="496"/>
      <c r="C526" s="145"/>
      <c r="D526" s="147"/>
      <c r="E526" s="413"/>
      <c r="F526" s="413"/>
      <c r="G526" s="143"/>
    </row>
    <row r="527" spans="1:7" s="152" customFormat="1">
      <c r="A527" s="146"/>
      <c r="B527" s="488"/>
      <c r="C527" s="145"/>
      <c r="D527" s="147"/>
      <c r="E527" s="413"/>
      <c r="F527" s="413"/>
      <c r="G527" s="143"/>
    </row>
    <row r="528" spans="1:7">
      <c r="B528" s="488"/>
      <c r="D528" s="147"/>
    </row>
    <row r="529" spans="1:7" s="152" customFormat="1">
      <c r="A529" s="143"/>
      <c r="B529" s="488"/>
      <c r="C529" s="145"/>
      <c r="D529" s="144"/>
      <c r="E529" s="413"/>
      <c r="F529" s="413"/>
      <c r="G529" s="143"/>
    </row>
    <row r="530" spans="1:7" s="152" customFormat="1">
      <c r="A530" s="143"/>
      <c r="B530" s="488"/>
      <c r="C530" s="145"/>
      <c r="D530" s="144"/>
      <c r="E530" s="413"/>
      <c r="F530" s="413"/>
      <c r="G530" s="143"/>
    </row>
    <row r="531" spans="1:7" s="152" customFormat="1">
      <c r="A531" s="143"/>
      <c r="B531" s="496"/>
      <c r="C531" s="145"/>
      <c r="D531" s="144"/>
      <c r="E531" s="413"/>
      <c r="F531" s="413"/>
      <c r="G531" s="143"/>
    </row>
    <row r="532" spans="1:7" s="152" customFormat="1">
      <c r="A532" s="143"/>
      <c r="B532" s="488"/>
      <c r="C532" s="145"/>
      <c r="D532" s="144"/>
      <c r="E532" s="413"/>
      <c r="F532" s="413"/>
      <c r="G532" s="143"/>
    </row>
    <row r="533" spans="1:7" s="152" customFormat="1">
      <c r="A533" s="146"/>
      <c r="B533" s="497"/>
      <c r="C533" s="145"/>
      <c r="D533" s="144"/>
      <c r="E533" s="413"/>
      <c r="F533" s="413"/>
      <c r="G533" s="143"/>
    </row>
    <row r="534" spans="1:7" s="152" customFormat="1">
      <c r="A534" s="146"/>
      <c r="B534" s="488"/>
      <c r="C534" s="148"/>
      <c r="D534" s="147"/>
      <c r="E534" s="413"/>
      <c r="F534" s="413"/>
      <c r="G534" s="143"/>
    </row>
    <row r="535" spans="1:7" s="152" customFormat="1">
      <c r="A535" s="146"/>
      <c r="B535" s="488"/>
      <c r="C535" s="148"/>
      <c r="D535" s="147"/>
      <c r="E535" s="413"/>
      <c r="F535" s="413"/>
      <c r="G535" s="143"/>
    </row>
    <row r="536" spans="1:7" s="152" customFormat="1">
      <c r="A536" s="146"/>
      <c r="B536" s="488"/>
      <c r="C536" s="148"/>
      <c r="D536" s="147"/>
      <c r="E536" s="413"/>
      <c r="F536" s="413"/>
      <c r="G536" s="143"/>
    </row>
    <row r="537" spans="1:7">
      <c r="B537" s="488"/>
      <c r="C537" s="148"/>
      <c r="D537" s="147"/>
    </row>
    <row r="538" spans="1:7">
      <c r="B538" s="488"/>
      <c r="C538" s="148"/>
      <c r="D538" s="147"/>
    </row>
    <row r="539" spans="1:7">
      <c r="B539" s="488"/>
      <c r="C539" s="148"/>
      <c r="D539" s="147"/>
    </row>
    <row r="540" spans="1:7">
      <c r="B540" s="488"/>
      <c r="C540" s="148"/>
      <c r="D540" s="147"/>
    </row>
    <row r="541" spans="1:7">
      <c r="B541" s="488"/>
      <c r="C541" s="148"/>
      <c r="D541" s="147"/>
    </row>
    <row r="542" spans="1:7">
      <c r="A542" s="143"/>
      <c r="B542" s="488"/>
      <c r="C542" s="148"/>
      <c r="D542" s="147"/>
    </row>
    <row r="543" spans="1:7">
      <c r="A543" s="143"/>
      <c r="B543" s="488"/>
      <c r="C543" s="148"/>
    </row>
    <row r="544" spans="1:7">
      <c r="A544" s="143"/>
      <c r="B544" s="488"/>
      <c r="C544" s="148"/>
    </row>
    <row r="545" spans="1:6">
      <c r="A545" s="143"/>
      <c r="B545" s="488"/>
      <c r="C545" s="148"/>
    </row>
    <row r="546" spans="1:6">
      <c r="A546" s="143"/>
      <c r="B546" s="488"/>
      <c r="C546" s="148"/>
    </row>
    <row r="547" spans="1:6">
      <c r="A547" s="143"/>
      <c r="B547" s="488"/>
      <c r="C547" s="148"/>
    </row>
    <row r="548" spans="1:6">
      <c r="A548" s="143"/>
      <c r="B548" s="489"/>
      <c r="C548" s="148"/>
    </row>
    <row r="549" spans="1:6">
      <c r="A549" s="143"/>
      <c r="B549" s="488"/>
      <c r="C549" s="148"/>
    </row>
    <row r="550" spans="1:6">
      <c r="A550" s="143"/>
      <c r="B550" s="488"/>
      <c r="C550" s="148"/>
    </row>
    <row r="551" spans="1:6" s="151" customFormat="1">
      <c r="A551" s="143"/>
      <c r="B551" s="496"/>
      <c r="C551" s="148"/>
      <c r="D551" s="144"/>
      <c r="E551" s="413"/>
      <c r="F551" s="413"/>
    </row>
    <row r="552" spans="1:6" s="151" customFormat="1">
      <c r="A552" s="143"/>
      <c r="B552" s="488"/>
      <c r="C552" s="148"/>
      <c r="D552" s="144"/>
      <c r="E552" s="413"/>
      <c r="F552" s="413"/>
    </row>
    <row r="553" spans="1:6" s="151" customFormat="1">
      <c r="A553" s="143"/>
      <c r="B553" s="497"/>
      <c r="C553" s="145"/>
      <c r="D553" s="144"/>
      <c r="E553" s="413"/>
      <c r="F553" s="413"/>
    </row>
    <row r="554" spans="1:6" s="151" customFormat="1">
      <c r="A554" s="146"/>
      <c r="B554" s="497"/>
      <c r="C554" s="145"/>
      <c r="D554" s="144"/>
      <c r="E554" s="413"/>
      <c r="F554" s="413"/>
    </row>
    <row r="555" spans="1:6" s="151" customFormat="1">
      <c r="A555" s="146"/>
      <c r="B555" s="497"/>
      <c r="C555" s="145"/>
      <c r="D555" s="144"/>
      <c r="E555" s="413"/>
      <c r="F555" s="413"/>
    </row>
    <row r="556" spans="1:6" s="151" customFormat="1">
      <c r="A556" s="146"/>
      <c r="B556" s="488"/>
      <c r="C556" s="148"/>
      <c r="D556" s="147"/>
      <c r="E556" s="417"/>
      <c r="F556" s="417"/>
    </row>
    <row r="557" spans="1:6" s="151" customFormat="1">
      <c r="A557" s="146"/>
      <c r="B557" s="488"/>
      <c r="C557" s="148"/>
      <c r="D557" s="147"/>
      <c r="E557" s="417"/>
      <c r="F557" s="417"/>
    </row>
    <row r="558" spans="1:6" s="151" customFormat="1">
      <c r="A558" s="146"/>
      <c r="B558" s="488"/>
      <c r="C558" s="148"/>
      <c r="D558" s="147"/>
      <c r="E558" s="417"/>
      <c r="F558" s="417"/>
    </row>
    <row r="559" spans="1:6" s="151" customFormat="1">
      <c r="A559" s="146"/>
      <c r="B559" s="488"/>
      <c r="C559" s="148"/>
      <c r="D559" s="147"/>
      <c r="E559" s="417"/>
      <c r="F559" s="417"/>
    </row>
    <row r="560" spans="1:6" s="151" customFormat="1">
      <c r="A560" s="146"/>
      <c r="B560" s="488"/>
      <c r="C560" s="148"/>
      <c r="D560" s="147"/>
      <c r="E560" s="417"/>
      <c r="F560" s="417"/>
    </row>
    <row r="561" spans="1:6" s="151" customFormat="1">
      <c r="A561" s="146"/>
      <c r="B561" s="488"/>
      <c r="C561" s="148"/>
      <c r="D561" s="147"/>
      <c r="E561" s="417"/>
      <c r="F561" s="417"/>
    </row>
    <row r="562" spans="1:6" s="151" customFormat="1">
      <c r="A562" s="146"/>
      <c r="B562" s="488"/>
      <c r="C562" s="148"/>
      <c r="D562" s="147"/>
      <c r="E562" s="417"/>
      <c r="F562" s="417"/>
    </row>
    <row r="563" spans="1:6" s="151" customFormat="1">
      <c r="A563" s="146"/>
      <c r="B563" s="488"/>
      <c r="C563" s="148"/>
      <c r="D563" s="147"/>
      <c r="E563" s="417"/>
      <c r="F563" s="417"/>
    </row>
    <row r="564" spans="1:6" s="151" customFormat="1">
      <c r="A564" s="146"/>
      <c r="B564" s="488"/>
      <c r="C564" s="148"/>
      <c r="D564" s="147"/>
      <c r="E564" s="417"/>
      <c r="F564" s="417"/>
    </row>
    <row r="565" spans="1:6" s="151" customFormat="1">
      <c r="A565" s="146"/>
      <c r="B565" s="488"/>
      <c r="C565" s="148"/>
      <c r="D565" s="147"/>
      <c r="E565" s="417"/>
      <c r="F565" s="417"/>
    </row>
    <row r="566" spans="1:6" s="151" customFormat="1">
      <c r="A566" s="146"/>
      <c r="B566" s="488"/>
      <c r="C566" s="148"/>
      <c r="D566" s="147"/>
      <c r="E566" s="417"/>
      <c r="F566" s="417"/>
    </row>
    <row r="567" spans="1:6" s="151" customFormat="1">
      <c r="A567" s="146"/>
      <c r="B567" s="488"/>
      <c r="C567" s="148"/>
      <c r="D567" s="147"/>
      <c r="E567" s="417"/>
      <c r="F567" s="417"/>
    </row>
    <row r="568" spans="1:6" s="151" customFormat="1">
      <c r="A568" s="146"/>
      <c r="B568" s="488"/>
      <c r="C568" s="148"/>
      <c r="D568" s="147"/>
      <c r="E568" s="417"/>
      <c r="F568" s="417"/>
    </row>
    <row r="569" spans="1:6" s="151" customFormat="1">
      <c r="A569" s="146"/>
      <c r="B569" s="488"/>
      <c r="C569" s="148"/>
      <c r="D569" s="147"/>
      <c r="E569" s="417"/>
      <c r="F569" s="417"/>
    </row>
    <row r="570" spans="1:6" s="151" customFormat="1">
      <c r="A570" s="146"/>
      <c r="B570" s="488"/>
      <c r="C570" s="148"/>
      <c r="D570" s="147"/>
      <c r="E570" s="417"/>
      <c r="F570" s="417"/>
    </row>
    <row r="571" spans="1:6" s="151" customFormat="1">
      <c r="A571" s="146"/>
      <c r="B571" s="488"/>
      <c r="C571" s="148"/>
      <c r="D571" s="147"/>
      <c r="E571" s="417"/>
      <c r="F571" s="417"/>
    </row>
    <row r="572" spans="1:6" s="151" customFormat="1">
      <c r="A572" s="146"/>
      <c r="B572" s="488"/>
      <c r="C572" s="148"/>
      <c r="D572" s="147"/>
      <c r="E572" s="417"/>
      <c r="F572" s="417"/>
    </row>
    <row r="573" spans="1:6" s="151" customFormat="1">
      <c r="A573" s="146"/>
      <c r="B573" s="488"/>
      <c r="C573" s="148"/>
      <c r="D573" s="147"/>
      <c r="E573" s="417"/>
      <c r="F573" s="417"/>
    </row>
    <row r="574" spans="1:6" s="151" customFormat="1">
      <c r="A574" s="146"/>
      <c r="B574" s="488"/>
      <c r="C574" s="148"/>
      <c r="D574" s="147"/>
      <c r="E574" s="417"/>
      <c r="F574" s="417"/>
    </row>
    <row r="575" spans="1:6" s="151" customFormat="1">
      <c r="A575" s="146"/>
      <c r="B575" s="488"/>
      <c r="C575" s="148"/>
      <c r="D575" s="147"/>
      <c r="E575" s="417"/>
      <c r="F575" s="417"/>
    </row>
    <row r="576" spans="1:6" s="151" customFormat="1">
      <c r="A576" s="146"/>
      <c r="B576" s="488"/>
      <c r="C576" s="148"/>
      <c r="D576" s="147"/>
      <c r="E576" s="417"/>
      <c r="F576" s="417"/>
    </row>
    <row r="577" spans="1:6" s="151" customFormat="1">
      <c r="A577" s="146"/>
      <c r="B577" s="488"/>
      <c r="C577" s="148"/>
      <c r="D577" s="147"/>
      <c r="E577" s="417"/>
      <c r="F577" s="417"/>
    </row>
    <row r="578" spans="1:6" s="151" customFormat="1">
      <c r="A578" s="146"/>
      <c r="B578" s="488"/>
      <c r="C578" s="148"/>
      <c r="D578" s="147"/>
      <c r="E578" s="417"/>
      <c r="F578" s="417"/>
    </row>
    <row r="579" spans="1:6" s="151" customFormat="1">
      <c r="A579" s="146"/>
      <c r="B579" s="488"/>
      <c r="C579" s="148"/>
      <c r="D579" s="147"/>
      <c r="E579" s="417"/>
      <c r="F579" s="417"/>
    </row>
    <row r="580" spans="1:6" s="151" customFormat="1">
      <c r="A580" s="146"/>
      <c r="B580" s="488"/>
      <c r="C580" s="148"/>
      <c r="D580" s="147"/>
      <c r="E580" s="417"/>
      <c r="F580" s="417"/>
    </row>
    <row r="581" spans="1:6" s="151" customFormat="1">
      <c r="A581" s="146"/>
      <c r="B581" s="488"/>
      <c r="C581" s="148"/>
      <c r="D581" s="147"/>
      <c r="E581" s="417"/>
      <c r="F581" s="417"/>
    </row>
    <row r="582" spans="1:6" s="151" customFormat="1">
      <c r="A582" s="146"/>
      <c r="B582" s="496"/>
      <c r="C582" s="148"/>
      <c r="D582" s="147"/>
      <c r="E582" s="417"/>
      <c r="F582" s="417"/>
    </row>
    <row r="583" spans="1:6" s="151" customFormat="1">
      <c r="A583" s="146"/>
      <c r="B583" s="488"/>
      <c r="C583" s="148"/>
      <c r="D583" s="147"/>
      <c r="E583" s="417"/>
      <c r="F583" s="417"/>
    </row>
    <row r="584" spans="1:6" s="151" customFormat="1">
      <c r="A584" s="146"/>
      <c r="B584" s="488"/>
      <c r="C584" s="148"/>
      <c r="D584" s="147"/>
      <c r="E584" s="417"/>
      <c r="F584" s="417"/>
    </row>
    <row r="585" spans="1:6" s="151" customFormat="1">
      <c r="A585" s="146"/>
      <c r="B585" s="488"/>
      <c r="C585" s="148"/>
      <c r="D585" s="147"/>
      <c r="E585" s="417"/>
      <c r="F585" s="417"/>
    </row>
    <row r="586" spans="1:6" s="151" customFormat="1">
      <c r="A586" s="146"/>
      <c r="B586" s="488"/>
      <c r="C586" s="148"/>
      <c r="D586" s="147"/>
      <c r="E586" s="417"/>
      <c r="F586" s="417"/>
    </row>
    <row r="587" spans="1:6" s="151" customFormat="1">
      <c r="A587" s="146"/>
      <c r="B587" s="496"/>
      <c r="C587" s="148"/>
      <c r="D587" s="147"/>
      <c r="E587" s="417"/>
      <c r="F587" s="417"/>
    </row>
    <row r="588" spans="1:6" s="151" customFormat="1">
      <c r="A588" s="146"/>
      <c r="B588" s="488"/>
      <c r="C588" s="148"/>
      <c r="D588" s="147"/>
      <c r="E588" s="417"/>
      <c r="F588" s="417"/>
    </row>
    <row r="589" spans="1:6" s="151" customFormat="1">
      <c r="A589" s="146"/>
      <c r="B589" s="488"/>
      <c r="C589" s="148"/>
      <c r="D589" s="147"/>
      <c r="E589" s="417"/>
      <c r="F589" s="417"/>
    </row>
    <row r="590" spans="1:6" s="151" customFormat="1">
      <c r="A590" s="146"/>
      <c r="B590" s="488"/>
      <c r="C590" s="148"/>
      <c r="D590" s="147"/>
      <c r="E590" s="417"/>
      <c r="F590" s="417"/>
    </row>
    <row r="591" spans="1:6" s="151" customFormat="1">
      <c r="A591" s="146"/>
      <c r="B591" s="488"/>
      <c r="C591" s="148"/>
      <c r="D591" s="147"/>
      <c r="E591" s="417"/>
      <c r="F591" s="417"/>
    </row>
    <row r="592" spans="1:6" s="151" customFormat="1">
      <c r="A592" s="146"/>
      <c r="B592" s="488"/>
      <c r="C592" s="148"/>
      <c r="D592" s="147"/>
      <c r="E592" s="417"/>
      <c r="F592" s="417"/>
    </row>
    <row r="593" spans="1:6" s="151" customFormat="1">
      <c r="A593" s="146"/>
      <c r="B593" s="488"/>
      <c r="C593" s="148"/>
      <c r="D593" s="147"/>
      <c r="E593" s="417"/>
      <c r="F593" s="417"/>
    </row>
    <row r="594" spans="1:6" s="151" customFormat="1">
      <c r="A594" s="146"/>
      <c r="B594" s="488"/>
      <c r="C594" s="148"/>
      <c r="D594" s="147"/>
      <c r="E594" s="417"/>
      <c r="F594" s="417"/>
    </row>
    <row r="595" spans="1:6" s="151" customFormat="1">
      <c r="A595" s="146"/>
      <c r="B595" s="488"/>
      <c r="C595" s="148"/>
      <c r="D595" s="147"/>
      <c r="E595" s="417"/>
      <c r="F595" s="417"/>
    </row>
    <row r="596" spans="1:6" s="151" customFormat="1">
      <c r="A596" s="146"/>
      <c r="B596" s="488"/>
      <c r="C596" s="148"/>
      <c r="D596" s="147"/>
      <c r="E596" s="417"/>
      <c r="F596" s="417"/>
    </row>
    <row r="597" spans="1:6" s="151" customFormat="1">
      <c r="A597" s="146"/>
      <c r="B597" s="488"/>
      <c r="C597" s="148"/>
      <c r="D597" s="147"/>
      <c r="E597" s="417"/>
      <c r="F597" s="417"/>
    </row>
    <row r="598" spans="1:6" s="151" customFormat="1">
      <c r="A598" s="146"/>
      <c r="B598" s="488"/>
      <c r="C598" s="148"/>
      <c r="D598" s="147"/>
      <c r="E598" s="417"/>
      <c r="F598" s="417"/>
    </row>
    <row r="599" spans="1:6" s="151" customFormat="1">
      <c r="A599" s="146"/>
      <c r="B599" s="488"/>
      <c r="C599" s="148"/>
      <c r="D599" s="147"/>
      <c r="E599" s="417"/>
      <c r="F599" s="417"/>
    </row>
    <row r="600" spans="1:6" s="151" customFormat="1">
      <c r="A600" s="146"/>
      <c r="B600" s="488"/>
      <c r="C600" s="148"/>
      <c r="D600" s="147"/>
      <c r="E600" s="417"/>
      <c r="F600" s="417"/>
    </row>
    <row r="601" spans="1:6" s="151" customFormat="1">
      <c r="A601" s="146"/>
      <c r="B601" s="488"/>
      <c r="C601" s="148"/>
      <c r="D601" s="147"/>
      <c r="E601" s="417"/>
      <c r="F601" s="417"/>
    </row>
    <row r="602" spans="1:6" s="151" customFormat="1">
      <c r="A602" s="146"/>
      <c r="B602" s="488"/>
      <c r="C602" s="148"/>
      <c r="D602" s="147"/>
      <c r="E602" s="417"/>
      <c r="F602" s="417"/>
    </row>
    <row r="603" spans="1:6" s="151" customFormat="1">
      <c r="A603" s="146"/>
      <c r="B603" s="488"/>
      <c r="C603" s="148"/>
      <c r="D603" s="147"/>
      <c r="E603" s="417"/>
      <c r="F603" s="417"/>
    </row>
    <row r="604" spans="1:6">
      <c r="B604" s="489"/>
      <c r="C604" s="148"/>
      <c r="D604" s="147"/>
      <c r="E604" s="417"/>
      <c r="F604" s="417"/>
    </row>
    <row r="605" spans="1:6">
      <c r="B605" s="488"/>
      <c r="C605" s="148"/>
      <c r="D605" s="147"/>
      <c r="E605" s="417"/>
      <c r="F605" s="417"/>
    </row>
    <row r="606" spans="1:6">
      <c r="B606" s="488"/>
      <c r="C606" s="148"/>
      <c r="D606" s="147"/>
      <c r="E606" s="417"/>
      <c r="F606" s="417"/>
    </row>
    <row r="607" spans="1:6" s="151" customFormat="1">
      <c r="A607" s="146"/>
      <c r="B607" s="496"/>
      <c r="C607" s="148"/>
      <c r="D607" s="147"/>
      <c r="E607" s="417"/>
      <c r="F607" s="417"/>
    </row>
    <row r="608" spans="1:6" s="151" customFormat="1">
      <c r="A608" s="146"/>
      <c r="B608" s="488"/>
      <c r="C608" s="148"/>
      <c r="D608" s="147"/>
      <c r="E608" s="417"/>
      <c r="F608" s="417"/>
    </row>
    <row r="609" spans="1:6" s="151" customFormat="1">
      <c r="A609" s="146"/>
      <c r="B609" s="497"/>
      <c r="C609" s="145"/>
      <c r="D609" s="144"/>
      <c r="E609" s="413"/>
      <c r="F609" s="413"/>
    </row>
    <row r="610" spans="1:6" s="151" customFormat="1">
      <c r="A610" s="146"/>
      <c r="B610" s="497"/>
      <c r="C610" s="145"/>
      <c r="D610" s="144"/>
      <c r="E610" s="413"/>
      <c r="F610" s="413"/>
    </row>
    <row r="611" spans="1:6" s="151" customFormat="1">
      <c r="A611" s="146"/>
      <c r="B611" s="497"/>
      <c r="C611" s="145"/>
      <c r="D611" s="144"/>
      <c r="E611" s="413"/>
      <c r="F611" s="413"/>
    </row>
    <row r="612" spans="1:6" s="151" customFormat="1">
      <c r="A612" s="146"/>
      <c r="B612" s="488"/>
      <c r="C612" s="148"/>
      <c r="D612" s="147"/>
      <c r="E612" s="417"/>
      <c r="F612" s="417"/>
    </row>
    <row r="613" spans="1:6" s="151" customFormat="1">
      <c r="A613" s="146"/>
      <c r="B613" s="488"/>
      <c r="C613" s="148"/>
      <c r="D613" s="147"/>
      <c r="E613" s="417"/>
      <c r="F613" s="417"/>
    </row>
    <row r="614" spans="1:6" s="151" customFormat="1">
      <c r="A614" s="146"/>
      <c r="B614" s="488"/>
      <c r="C614" s="148"/>
      <c r="D614" s="147"/>
      <c r="E614" s="417"/>
      <c r="F614" s="417"/>
    </row>
    <row r="615" spans="1:6" s="151" customFormat="1">
      <c r="A615" s="146"/>
      <c r="B615" s="488"/>
      <c r="C615" s="148"/>
      <c r="D615" s="147"/>
      <c r="E615" s="417"/>
      <c r="F615" s="417"/>
    </row>
    <row r="616" spans="1:6" s="151" customFormat="1">
      <c r="A616" s="146"/>
      <c r="B616" s="488"/>
      <c r="C616" s="148"/>
      <c r="D616" s="147"/>
      <c r="E616" s="417"/>
      <c r="F616" s="417"/>
    </row>
    <row r="617" spans="1:6" s="151" customFormat="1">
      <c r="A617" s="146"/>
      <c r="B617" s="488"/>
      <c r="C617" s="148"/>
      <c r="D617" s="147"/>
      <c r="E617" s="417"/>
      <c r="F617" s="417"/>
    </row>
    <row r="618" spans="1:6" s="151" customFormat="1">
      <c r="A618" s="146"/>
      <c r="B618" s="488"/>
      <c r="C618" s="148"/>
      <c r="D618" s="147"/>
      <c r="E618" s="417"/>
      <c r="F618" s="417"/>
    </row>
    <row r="619" spans="1:6" s="151" customFormat="1">
      <c r="A619" s="146"/>
      <c r="B619" s="488"/>
      <c r="C619" s="148"/>
      <c r="D619" s="147"/>
      <c r="E619" s="417"/>
      <c r="F619" s="417"/>
    </row>
    <row r="620" spans="1:6" s="151" customFormat="1">
      <c r="A620" s="146"/>
      <c r="B620" s="488"/>
      <c r="C620" s="148"/>
      <c r="D620" s="147"/>
      <c r="E620" s="417"/>
      <c r="F620" s="417"/>
    </row>
    <row r="621" spans="1:6" s="151" customFormat="1">
      <c r="A621" s="146"/>
      <c r="B621" s="488"/>
      <c r="C621" s="148"/>
      <c r="D621" s="147"/>
      <c r="E621" s="417"/>
      <c r="F621" s="417"/>
    </row>
    <row r="622" spans="1:6" s="151" customFormat="1">
      <c r="A622" s="146"/>
      <c r="B622" s="488"/>
      <c r="C622" s="148"/>
      <c r="D622" s="147"/>
      <c r="E622" s="417"/>
      <c r="F622" s="417"/>
    </row>
    <row r="623" spans="1:6" s="151" customFormat="1">
      <c r="A623" s="146"/>
      <c r="B623" s="488"/>
      <c r="C623" s="148"/>
      <c r="D623" s="147"/>
      <c r="E623" s="417"/>
      <c r="F623" s="417"/>
    </row>
    <row r="624" spans="1:6" s="151" customFormat="1">
      <c r="A624" s="146"/>
      <c r="B624" s="488"/>
      <c r="C624" s="148"/>
      <c r="D624" s="147"/>
      <c r="E624" s="417"/>
      <c r="F624" s="417"/>
    </row>
    <row r="625" spans="1:6" s="151" customFormat="1">
      <c r="A625" s="146"/>
      <c r="B625" s="488"/>
      <c r="C625" s="148"/>
      <c r="D625" s="147"/>
      <c r="E625" s="417"/>
      <c r="F625" s="417"/>
    </row>
    <row r="626" spans="1:6" s="151" customFormat="1">
      <c r="A626" s="146"/>
      <c r="B626" s="488"/>
      <c r="C626" s="148"/>
      <c r="D626" s="147"/>
      <c r="E626" s="417"/>
      <c r="F626" s="417"/>
    </row>
    <row r="627" spans="1:6" s="151" customFormat="1">
      <c r="A627" s="146"/>
      <c r="B627" s="488"/>
      <c r="C627" s="148"/>
      <c r="D627" s="147"/>
      <c r="E627" s="417"/>
      <c r="F627" s="417"/>
    </row>
    <row r="628" spans="1:6" s="151" customFormat="1">
      <c r="A628" s="146"/>
      <c r="B628" s="488"/>
      <c r="C628" s="148"/>
      <c r="D628" s="147"/>
      <c r="E628" s="417"/>
      <c r="F628" s="417"/>
    </row>
    <row r="629" spans="1:6" s="151" customFormat="1">
      <c r="A629" s="146"/>
      <c r="B629" s="488"/>
      <c r="C629" s="148"/>
      <c r="D629" s="147"/>
      <c r="E629" s="417"/>
      <c r="F629" s="417"/>
    </row>
    <row r="630" spans="1:6" s="151" customFormat="1">
      <c r="A630" s="146"/>
      <c r="B630" s="488"/>
      <c r="C630" s="148"/>
      <c r="D630" s="147"/>
      <c r="E630" s="417"/>
      <c r="F630" s="417"/>
    </row>
    <row r="631" spans="1:6" s="151" customFormat="1">
      <c r="A631" s="146"/>
      <c r="B631" s="488"/>
      <c r="C631" s="148"/>
      <c r="D631" s="147"/>
      <c r="E631" s="417"/>
      <c r="F631" s="417"/>
    </row>
    <row r="632" spans="1:6" s="151" customFormat="1">
      <c r="A632" s="146"/>
      <c r="B632" s="488"/>
      <c r="C632" s="148"/>
      <c r="D632" s="147"/>
      <c r="E632" s="417"/>
      <c r="F632" s="417"/>
    </row>
    <row r="633" spans="1:6" s="151" customFormat="1">
      <c r="A633" s="146"/>
      <c r="B633" s="488"/>
      <c r="C633" s="148"/>
      <c r="D633" s="147"/>
      <c r="E633" s="417"/>
      <c r="F633" s="417"/>
    </row>
    <row r="634" spans="1:6" s="151" customFormat="1">
      <c r="A634" s="146"/>
      <c r="B634" s="488"/>
      <c r="C634" s="148"/>
      <c r="D634" s="147"/>
      <c r="E634" s="417"/>
      <c r="F634" s="417"/>
    </row>
    <row r="635" spans="1:6" s="151" customFormat="1">
      <c r="A635" s="146"/>
      <c r="B635" s="488"/>
      <c r="C635" s="148"/>
      <c r="D635" s="147"/>
      <c r="E635" s="417"/>
      <c r="F635" s="417"/>
    </row>
    <row r="636" spans="1:6" s="151" customFormat="1">
      <c r="A636" s="146"/>
      <c r="B636" s="488"/>
      <c r="C636" s="148"/>
      <c r="D636" s="147"/>
      <c r="E636" s="417"/>
      <c r="F636" s="417"/>
    </row>
    <row r="637" spans="1:6" s="151" customFormat="1">
      <c r="A637" s="146"/>
      <c r="B637" s="488"/>
      <c r="C637" s="148"/>
      <c r="D637" s="147"/>
      <c r="E637" s="417"/>
      <c r="F637" s="417"/>
    </row>
    <row r="638" spans="1:6" s="151" customFormat="1">
      <c r="A638" s="146"/>
      <c r="B638" s="496"/>
      <c r="C638" s="148"/>
      <c r="D638" s="147"/>
      <c r="E638" s="417"/>
      <c r="F638" s="417"/>
    </row>
    <row r="639" spans="1:6" s="151" customFormat="1">
      <c r="A639" s="146"/>
      <c r="B639" s="488"/>
      <c r="C639" s="148"/>
      <c r="D639" s="147"/>
      <c r="E639" s="417"/>
      <c r="F639" s="417"/>
    </row>
    <row r="640" spans="1:6" s="151" customFormat="1">
      <c r="A640" s="149"/>
      <c r="B640" s="488"/>
      <c r="C640" s="148"/>
      <c r="D640" s="147"/>
      <c r="E640" s="417"/>
      <c r="F640" s="417"/>
    </row>
    <row r="641" spans="1:6" s="151" customFormat="1">
      <c r="A641" s="149"/>
      <c r="B641" s="488"/>
      <c r="C641" s="148"/>
      <c r="D641" s="147"/>
      <c r="E641" s="417"/>
      <c r="F641" s="417"/>
    </row>
    <row r="642" spans="1:6" s="151" customFormat="1">
      <c r="A642" s="149"/>
      <c r="B642" s="488"/>
      <c r="C642" s="148"/>
      <c r="D642" s="147"/>
      <c r="E642" s="417"/>
      <c r="F642" s="417"/>
    </row>
    <row r="643" spans="1:6" s="151" customFormat="1">
      <c r="A643" s="149"/>
      <c r="B643" s="496"/>
      <c r="C643" s="148"/>
      <c r="D643" s="147"/>
      <c r="E643" s="417"/>
      <c r="F643" s="417"/>
    </row>
    <row r="644" spans="1:6" s="151" customFormat="1">
      <c r="A644" s="149"/>
      <c r="B644" s="488"/>
      <c r="C644" s="148"/>
      <c r="D644" s="147"/>
      <c r="E644" s="417"/>
      <c r="F644" s="417"/>
    </row>
    <row r="645" spans="1:6" s="151" customFormat="1">
      <c r="A645" s="149"/>
      <c r="B645" s="488"/>
      <c r="C645" s="148"/>
      <c r="D645" s="147"/>
      <c r="E645" s="417"/>
      <c r="F645" s="417"/>
    </row>
    <row r="646" spans="1:6" s="151" customFormat="1">
      <c r="A646" s="149"/>
      <c r="B646" s="488"/>
      <c r="C646" s="148"/>
      <c r="D646" s="147"/>
      <c r="E646" s="417"/>
      <c r="F646" s="417"/>
    </row>
    <row r="647" spans="1:6" s="151" customFormat="1">
      <c r="A647" s="150"/>
      <c r="B647" s="488"/>
      <c r="C647" s="148"/>
      <c r="D647" s="147"/>
      <c r="E647" s="417"/>
      <c r="F647" s="417"/>
    </row>
    <row r="648" spans="1:6" s="151" customFormat="1">
      <c r="A648" s="150"/>
      <c r="B648" s="488"/>
      <c r="C648" s="148"/>
      <c r="D648" s="147"/>
      <c r="E648" s="417"/>
      <c r="F648" s="417"/>
    </row>
    <row r="649" spans="1:6" s="151" customFormat="1">
      <c r="A649" s="150"/>
      <c r="B649" s="488"/>
      <c r="C649" s="148"/>
      <c r="D649" s="147"/>
      <c r="E649" s="417"/>
      <c r="F649" s="417"/>
    </row>
    <row r="650" spans="1:6" s="151" customFormat="1">
      <c r="A650" s="150"/>
      <c r="B650" s="488"/>
      <c r="C650" s="148"/>
      <c r="D650" s="147"/>
      <c r="E650" s="417"/>
      <c r="F650" s="417"/>
    </row>
    <row r="651" spans="1:6" s="151" customFormat="1">
      <c r="A651" s="150"/>
      <c r="B651" s="488"/>
      <c r="C651" s="148"/>
      <c r="D651" s="147"/>
      <c r="E651" s="417"/>
      <c r="F651" s="417"/>
    </row>
    <row r="652" spans="1:6" s="151" customFormat="1">
      <c r="A652" s="150"/>
      <c r="B652" s="488"/>
      <c r="C652" s="148"/>
      <c r="D652" s="147"/>
      <c r="E652" s="417"/>
      <c r="F652" s="417"/>
    </row>
    <row r="653" spans="1:6" s="151" customFormat="1">
      <c r="A653" s="146"/>
      <c r="B653" s="488"/>
      <c r="C653" s="148"/>
      <c r="D653" s="147"/>
      <c r="E653" s="417"/>
      <c r="F653" s="417"/>
    </row>
    <row r="654" spans="1:6" s="151" customFormat="1">
      <c r="A654" s="146"/>
      <c r="B654" s="488"/>
      <c r="C654" s="148"/>
      <c r="D654" s="147"/>
      <c r="E654" s="417"/>
      <c r="F654" s="417"/>
    </row>
    <row r="655" spans="1:6" s="151" customFormat="1">
      <c r="A655" s="150"/>
      <c r="B655" s="488"/>
      <c r="C655" s="148"/>
      <c r="D655" s="147"/>
      <c r="E655" s="417"/>
      <c r="F655" s="417"/>
    </row>
    <row r="656" spans="1:6" s="151" customFormat="1">
      <c r="A656" s="150"/>
      <c r="B656" s="488"/>
      <c r="C656" s="148"/>
      <c r="D656" s="147"/>
      <c r="E656" s="417"/>
      <c r="F656" s="417"/>
    </row>
    <row r="657" spans="1:6" s="151" customFormat="1">
      <c r="A657" s="150"/>
      <c r="B657" s="488"/>
      <c r="C657" s="148"/>
      <c r="D657" s="147"/>
      <c r="E657" s="417"/>
      <c r="F657" s="417"/>
    </row>
    <row r="658" spans="1:6" s="151" customFormat="1">
      <c r="A658" s="150"/>
      <c r="B658" s="488"/>
      <c r="C658" s="148"/>
      <c r="D658" s="147"/>
      <c r="E658" s="417"/>
      <c r="F658" s="417"/>
    </row>
    <row r="659" spans="1:6" s="151" customFormat="1">
      <c r="A659" s="150"/>
      <c r="B659" s="488"/>
      <c r="C659" s="148"/>
      <c r="D659" s="147"/>
      <c r="E659" s="417"/>
      <c r="F659" s="417"/>
    </row>
    <row r="660" spans="1:6" s="151" customFormat="1">
      <c r="A660" s="150"/>
      <c r="B660" s="489"/>
      <c r="C660" s="148"/>
      <c r="D660" s="147"/>
      <c r="E660" s="417"/>
      <c r="F660" s="417"/>
    </row>
    <row r="661" spans="1:6">
      <c r="A661" s="150"/>
      <c r="B661" s="488"/>
      <c r="C661" s="148"/>
      <c r="D661" s="147"/>
      <c r="E661" s="417"/>
      <c r="F661" s="417"/>
    </row>
    <row r="662" spans="1:6">
      <c r="B662" s="488"/>
      <c r="C662" s="148"/>
      <c r="D662" s="147"/>
      <c r="E662" s="417"/>
      <c r="F662" s="417"/>
    </row>
    <row r="663" spans="1:6" s="151" customFormat="1">
      <c r="A663" s="150"/>
      <c r="B663" s="496"/>
      <c r="C663" s="148"/>
      <c r="D663" s="147"/>
      <c r="E663" s="417"/>
      <c r="F663" s="417"/>
    </row>
    <row r="664" spans="1:6" s="151" customFormat="1">
      <c r="A664" s="149"/>
      <c r="B664" s="488"/>
      <c r="C664" s="148"/>
      <c r="D664" s="147"/>
      <c r="E664" s="417"/>
      <c r="F664" s="417"/>
    </row>
    <row r="665" spans="1:6" s="151" customFormat="1">
      <c r="A665" s="149"/>
      <c r="B665" s="488"/>
      <c r="C665" s="148"/>
      <c r="D665" s="147"/>
      <c r="E665" s="417"/>
      <c r="F665" s="417"/>
    </row>
    <row r="666" spans="1:6" s="151" customFormat="1">
      <c r="A666" s="146"/>
      <c r="B666" s="497"/>
      <c r="C666" s="145"/>
      <c r="D666" s="144"/>
      <c r="E666" s="413"/>
      <c r="F666" s="413"/>
    </row>
    <row r="667" spans="1:6" s="151" customFormat="1">
      <c r="A667" s="146"/>
      <c r="B667" s="497"/>
      <c r="C667" s="145"/>
      <c r="D667" s="144"/>
      <c r="E667" s="413"/>
      <c r="F667" s="413"/>
    </row>
    <row r="668" spans="1:6" s="151" customFormat="1">
      <c r="A668" s="146"/>
      <c r="B668" s="488"/>
      <c r="C668" s="148"/>
      <c r="D668" s="147"/>
      <c r="E668" s="417"/>
      <c r="F668" s="417"/>
    </row>
    <row r="669" spans="1:6" s="151" customFormat="1">
      <c r="A669" s="146"/>
      <c r="B669" s="488"/>
      <c r="C669" s="148"/>
      <c r="D669" s="147"/>
      <c r="E669" s="417"/>
      <c r="F669" s="417"/>
    </row>
    <row r="670" spans="1:6" s="151" customFormat="1">
      <c r="A670" s="146"/>
      <c r="B670" s="488"/>
      <c r="C670" s="148"/>
      <c r="D670" s="147"/>
      <c r="E670" s="417"/>
      <c r="F670" s="417"/>
    </row>
    <row r="671" spans="1:6" s="151" customFormat="1">
      <c r="A671" s="146"/>
      <c r="B671" s="488"/>
      <c r="C671" s="148"/>
      <c r="D671" s="147"/>
      <c r="E671" s="417"/>
      <c r="F671" s="417"/>
    </row>
    <row r="672" spans="1:6" s="151" customFormat="1">
      <c r="A672" s="146"/>
      <c r="B672" s="488"/>
      <c r="C672" s="148"/>
      <c r="D672" s="147"/>
      <c r="E672" s="417"/>
      <c r="F672" s="417"/>
    </row>
    <row r="673" spans="1:6" s="151" customFormat="1">
      <c r="A673" s="146"/>
      <c r="B673" s="488"/>
      <c r="C673" s="148"/>
      <c r="D673" s="147"/>
      <c r="E673" s="417"/>
      <c r="F673" s="417"/>
    </row>
    <row r="674" spans="1:6" s="151" customFormat="1">
      <c r="A674" s="146"/>
      <c r="B674" s="488"/>
      <c r="C674" s="148"/>
      <c r="D674" s="147"/>
      <c r="E674" s="417"/>
      <c r="F674" s="417"/>
    </row>
    <row r="675" spans="1:6" s="151" customFormat="1">
      <c r="A675" s="146"/>
      <c r="B675" s="488"/>
      <c r="C675" s="148"/>
      <c r="D675" s="147"/>
      <c r="E675" s="417"/>
      <c r="F675" s="417"/>
    </row>
    <row r="676" spans="1:6" s="151" customFormat="1">
      <c r="A676" s="146"/>
      <c r="B676" s="488"/>
      <c r="C676" s="148"/>
      <c r="D676" s="147"/>
      <c r="E676" s="417"/>
      <c r="F676" s="417"/>
    </row>
    <row r="677" spans="1:6" s="151" customFormat="1">
      <c r="A677" s="146"/>
      <c r="B677" s="488"/>
      <c r="C677" s="148"/>
      <c r="D677" s="147"/>
      <c r="E677" s="417"/>
      <c r="F677" s="417"/>
    </row>
    <row r="678" spans="1:6" s="151" customFormat="1">
      <c r="A678" s="146"/>
      <c r="B678" s="488"/>
      <c r="C678" s="148"/>
      <c r="D678" s="147"/>
      <c r="E678" s="417"/>
      <c r="F678" s="417"/>
    </row>
    <row r="679" spans="1:6" s="151" customFormat="1">
      <c r="A679" s="146"/>
      <c r="B679" s="488"/>
      <c r="C679" s="148"/>
      <c r="D679" s="147"/>
      <c r="E679" s="417"/>
      <c r="F679" s="417"/>
    </row>
    <row r="680" spans="1:6" s="151" customFormat="1">
      <c r="A680" s="146"/>
      <c r="B680" s="488"/>
      <c r="C680" s="148"/>
      <c r="D680" s="147"/>
      <c r="E680" s="417"/>
      <c r="F680" s="417"/>
    </row>
    <row r="681" spans="1:6" s="151" customFormat="1">
      <c r="A681" s="146"/>
      <c r="B681" s="488"/>
      <c r="C681" s="148"/>
      <c r="D681" s="147"/>
      <c r="E681" s="417"/>
      <c r="F681" s="417"/>
    </row>
    <row r="682" spans="1:6" s="151" customFormat="1">
      <c r="A682" s="146"/>
      <c r="B682" s="488"/>
      <c r="C682" s="148"/>
      <c r="D682" s="147"/>
      <c r="E682" s="417"/>
      <c r="F682" s="417"/>
    </row>
    <row r="683" spans="1:6" s="151" customFormat="1">
      <c r="A683" s="146"/>
      <c r="B683" s="488"/>
      <c r="C683" s="148"/>
      <c r="D683" s="147"/>
      <c r="E683" s="417"/>
      <c r="F683" s="417"/>
    </row>
    <row r="684" spans="1:6" s="151" customFormat="1">
      <c r="A684" s="146"/>
      <c r="B684" s="488"/>
      <c r="C684" s="148"/>
      <c r="D684" s="147"/>
      <c r="E684" s="417"/>
      <c r="F684" s="417"/>
    </row>
    <row r="685" spans="1:6" s="151" customFormat="1">
      <c r="A685" s="146"/>
      <c r="B685" s="488"/>
      <c r="C685" s="148"/>
      <c r="D685" s="147"/>
      <c r="E685" s="417"/>
      <c r="F685" s="417"/>
    </row>
    <row r="686" spans="1:6" s="151" customFormat="1">
      <c r="A686" s="146"/>
      <c r="B686" s="488"/>
      <c r="C686" s="148"/>
      <c r="D686" s="147"/>
      <c r="E686" s="417"/>
      <c r="F686" s="417"/>
    </row>
    <row r="687" spans="1:6" s="151" customFormat="1">
      <c r="A687" s="146"/>
      <c r="B687" s="488"/>
      <c r="C687" s="148"/>
      <c r="D687" s="147"/>
      <c r="E687" s="417"/>
      <c r="F687" s="417"/>
    </row>
    <row r="688" spans="1:6" s="151" customFormat="1">
      <c r="A688" s="146"/>
      <c r="B688" s="488"/>
      <c r="C688" s="148"/>
      <c r="D688" s="147"/>
      <c r="E688" s="417"/>
      <c r="F688" s="417"/>
    </row>
    <row r="689" spans="1:6" s="151" customFormat="1">
      <c r="A689" s="146"/>
      <c r="B689" s="488"/>
      <c r="C689" s="148"/>
      <c r="D689" s="147"/>
      <c r="E689" s="417"/>
      <c r="F689" s="417"/>
    </row>
    <row r="690" spans="1:6" s="151" customFormat="1">
      <c r="A690" s="146"/>
      <c r="B690" s="488"/>
      <c r="C690" s="148"/>
      <c r="D690" s="147"/>
      <c r="E690" s="417"/>
      <c r="F690" s="417"/>
    </row>
    <row r="691" spans="1:6" s="151" customFormat="1">
      <c r="A691" s="149"/>
      <c r="B691" s="488"/>
      <c r="C691" s="148"/>
      <c r="D691" s="147"/>
      <c r="E691" s="417"/>
      <c r="F691" s="417"/>
    </row>
    <row r="692" spans="1:6" s="151" customFormat="1">
      <c r="A692" s="149"/>
      <c r="B692" s="488"/>
      <c r="C692" s="148"/>
      <c r="D692" s="147"/>
      <c r="E692" s="417"/>
      <c r="F692" s="417"/>
    </row>
    <row r="693" spans="1:6" s="151" customFormat="1">
      <c r="A693" s="149"/>
      <c r="B693" s="488"/>
      <c r="C693" s="148"/>
      <c r="D693" s="147"/>
      <c r="E693" s="417"/>
      <c r="F693" s="417"/>
    </row>
    <row r="694" spans="1:6" s="151" customFormat="1">
      <c r="A694" s="149"/>
      <c r="B694" s="496"/>
      <c r="C694" s="148"/>
      <c r="D694" s="147"/>
      <c r="E694" s="417"/>
      <c r="F694" s="417"/>
    </row>
    <row r="695" spans="1:6" s="151" customFormat="1">
      <c r="A695" s="149"/>
      <c r="B695" s="488"/>
      <c r="C695" s="148"/>
      <c r="D695" s="147"/>
      <c r="E695" s="417"/>
      <c r="F695" s="417"/>
    </row>
    <row r="696" spans="1:6" s="151" customFormat="1">
      <c r="A696" s="149"/>
      <c r="B696" s="488"/>
      <c r="C696" s="148"/>
      <c r="D696" s="147"/>
      <c r="E696" s="417"/>
      <c r="F696" s="417"/>
    </row>
    <row r="697" spans="1:6" s="151" customFormat="1">
      <c r="A697" s="149"/>
      <c r="B697" s="488"/>
      <c r="C697" s="148"/>
      <c r="D697" s="147"/>
      <c r="E697" s="417"/>
      <c r="F697" s="417"/>
    </row>
    <row r="698" spans="1:6" s="151" customFormat="1">
      <c r="A698" s="150"/>
      <c r="B698" s="488"/>
      <c r="C698" s="148"/>
      <c r="D698" s="147"/>
      <c r="E698" s="417"/>
      <c r="F698" s="417"/>
    </row>
    <row r="699" spans="1:6" s="151" customFormat="1">
      <c r="A699" s="150"/>
      <c r="B699" s="488"/>
      <c r="C699" s="148"/>
      <c r="D699" s="147"/>
      <c r="E699" s="417"/>
      <c r="F699" s="417"/>
    </row>
    <row r="700" spans="1:6" s="151" customFormat="1">
      <c r="A700" s="150"/>
      <c r="B700" s="488"/>
      <c r="C700" s="148"/>
      <c r="D700" s="147"/>
      <c r="E700" s="417"/>
      <c r="F700" s="417"/>
    </row>
    <row r="701" spans="1:6" s="151" customFormat="1">
      <c r="A701" s="150"/>
      <c r="B701" s="488"/>
      <c r="C701" s="148"/>
      <c r="D701" s="147"/>
      <c r="E701" s="417"/>
      <c r="F701" s="417"/>
    </row>
    <row r="702" spans="1:6" s="151" customFormat="1">
      <c r="A702" s="150"/>
      <c r="B702" s="488"/>
      <c r="C702" s="148"/>
      <c r="D702" s="147"/>
      <c r="E702" s="417"/>
      <c r="F702" s="417"/>
    </row>
    <row r="703" spans="1:6" s="151" customFormat="1">
      <c r="A703" s="150"/>
      <c r="B703" s="488"/>
      <c r="C703" s="148"/>
      <c r="D703" s="147"/>
      <c r="E703" s="417"/>
      <c r="F703" s="417"/>
    </row>
    <row r="704" spans="1:6" s="151" customFormat="1">
      <c r="A704" s="146"/>
      <c r="B704" s="488"/>
      <c r="C704" s="148"/>
      <c r="D704" s="147"/>
      <c r="E704" s="417"/>
      <c r="F704" s="417"/>
    </row>
    <row r="705" spans="1:6" s="151" customFormat="1">
      <c r="A705" s="146"/>
      <c r="B705" s="488"/>
      <c r="C705" s="148"/>
      <c r="D705" s="147"/>
      <c r="E705" s="417"/>
      <c r="F705" s="417"/>
    </row>
    <row r="706" spans="1:6" s="151" customFormat="1">
      <c r="A706" s="150"/>
      <c r="B706" s="488"/>
      <c r="C706" s="148"/>
      <c r="D706" s="147"/>
      <c r="E706" s="417"/>
      <c r="F706" s="417"/>
    </row>
    <row r="707" spans="1:6" s="151" customFormat="1">
      <c r="A707" s="150"/>
      <c r="B707" s="488"/>
      <c r="C707" s="148"/>
      <c r="D707" s="147"/>
      <c r="E707" s="417"/>
      <c r="F707" s="417"/>
    </row>
    <row r="708" spans="1:6" s="151" customFormat="1">
      <c r="A708" s="150"/>
      <c r="B708" s="488"/>
      <c r="C708" s="148"/>
      <c r="D708" s="147"/>
      <c r="E708" s="417"/>
      <c r="F708" s="417"/>
    </row>
    <row r="709" spans="1:6" s="151" customFormat="1">
      <c r="A709" s="150"/>
      <c r="B709" s="488"/>
      <c r="C709" s="148"/>
      <c r="D709" s="147"/>
      <c r="E709" s="417"/>
      <c r="F709" s="417"/>
    </row>
    <row r="710" spans="1:6" s="151" customFormat="1">
      <c r="A710" s="150"/>
      <c r="B710" s="488"/>
      <c r="C710" s="148"/>
      <c r="D710" s="147"/>
      <c r="E710" s="417"/>
      <c r="F710" s="417"/>
    </row>
    <row r="711" spans="1:6" s="151" customFormat="1">
      <c r="A711" s="150"/>
      <c r="B711" s="489"/>
      <c r="C711" s="148"/>
      <c r="D711" s="147"/>
      <c r="E711" s="417"/>
      <c r="F711" s="417"/>
    </row>
    <row r="712" spans="1:6">
      <c r="A712" s="150"/>
      <c r="B712" s="488"/>
      <c r="C712" s="148"/>
      <c r="D712" s="147"/>
      <c r="E712" s="417"/>
      <c r="F712" s="417"/>
    </row>
    <row r="713" spans="1:6">
      <c r="B713" s="488"/>
      <c r="C713" s="148"/>
      <c r="D713" s="147"/>
      <c r="E713" s="417"/>
      <c r="F713" s="417"/>
    </row>
    <row r="714" spans="1:6">
      <c r="A714" s="150"/>
      <c r="B714" s="496"/>
      <c r="C714" s="148"/>
      <c r="D714" s="147"/>
      <c r="E714" s="417"/>
      <c r="F714" s="417"/>
    </row>
    <row r="715" spans="1:6">
      <c r="A715" s="149"/>
      <c r="B715" s="488"/>
      <c r="C715" s="148"/>
      <c r="D715" s="147"/>
      <c r="E715" s="417"/>
      <c r="F715" s="417"/>
    </row>
    <row r="716" spans="1:6">
      <c r="A716" s="149"/>
      <c r="B716" s="488"/>
      <c r="C716" s="148"/>
      <c r="D716" s="147"/>
      <c r="E716" s="417"/>
      <c r="F716" s="417"/>
    </row>
  </sheetData>
  <mergeCells count="2">
    <mergeCell ref="D1:F1"/>
    <mergeCell ref="D2:F2"/>
  </mergeCells>
  <pageMargins left="0.94488188976377963" right="0.35433070866141736" top="0.39370078740157483" bottom="0.39370078740157483" header="0.51181102362204722" footer="0.51181102362204722"/>
  <pageSetup paperSize="9" scale="95" firstPageNumber="6" orientation="portrait" r:id="rId1"/>
  <headerFooter alignWithMargins="0"/>
  <rowBreaks count="1" manualBreakCount="1">
    <brk id="5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15</vt:i4>
      </vt:variant>
    </vt:vector>
  </HeadingPairs>
  <TitlesOfParts>
    <vt:vector size="28" baseType="lpstr">
      <vt:lpstr>NASLOVNA</vt:lpstr>
      <vt:lpstr>OPĆI UVJETI 1</vt:lpstr>
      <vt:lpstr>Građevinski radovi Hitna Klanec</vt:lpstr>
      <vt:lpstr>ELEKTRO</vt:lpstr>
      <vt:lpstr>Opći uvjeti</vt:lpstr>
      <vt:lpstr>A. VODOVOD</vt:lpstr>
      <vt:lpstr>B. Odvodnja</vt:lpstr>
      <vt:lpstr>C. Sanitarna oprema</vt:lpstr>
      <vt:lpstr>D. VENTILACIJA</vt:lpstr>
      <vt:lpstr>E. GRIJANJE</vt:lpstr>
      <vt:lpstr>F. HLAĐENJE</vt:lpstr>
      <vt:lpstr>REKAPITUALCIJA</vt:lpstr>
      <vt:lpstr>Sveukupno</vt:lpstr>
      <vt:lpstr>'B. Odvodnja'!Ispis_naslova</vt:lpstr>
      <vt:lpstr>'C. Sanitarna oprema'!Ispis_naslova</vt:lpstr>
      <vt:lpstr>'D. VENTILACIJA'!Ispis_naslova</vt:lpstr>
      <vt:lpstr>'E. GRIJANJE'!Ispis_naslova</vt:lpstr>
      <vt:lpstr>'F. HLAĐENJE'!Ispis_naslova</vt:lpstr>
      <vt:lpstr>REKAPITUALCIJA!Ispis_naslova</vt:lpstr>
      <vt:lpstr>'A. VODOVOD'!Podrucje_ispisa</vt:lpstr>
      <vt:lpstr>'B. Odvodnja'!Podrucje_ispisa</vt:lpstr>
      <vt:lpstr>'C. Sanitarna oprema'!Podrucje_ispisa</vt:lpstr>
      <vt:lpstr>'D. VENTILACIJA'!Podrucje_ispisa</vt:lpstr>
      <vt:lpstr>'E. GRIJANJE'!Podrucje_ispisa</vt:lpstr>
      <vt:lpstr>'F. HLAĐENJE'!Podrucje_ispisa</vt:lpstr>
      <vt:lpstr>'Građevinski radovi Hitna Klanec'!Podrucje_ispisa</vt:lpstr>
      <vt:lpstr>REKAPITUALCIJA!Podrucje_ispisa</vt:lpstr>
      <vt:lpstr>Sveukupno!Podrucje_ispisa</vt:lpstr>
    </vt:vector>
  </TitlesOfParts>
  <Company>GRADNJA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Grden Josip</dc:creator>
  <cp:lastModifiedBy>Veljko Ivanović</cp:lastModifiedBy>
  <cp:lastPrinted>2019-06-14T08:25:19Z</cp:lastPrinted>
  <dcterms:created xsi:type="dcterms:W3CDTF">2001-09-04T04:46:15Z</dcterms:created>
  <dcterms:modified xsi:type="dcterms:W3CDTF">2019-06-14T09:50:02Z</dcterms:modified>
</cp:coreProperties>
</file>